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BREE\ENGINEERING\Website updates\"/>
    </mc:Choice>
  </mc:AlternateContent>
  <xr:revisionPtr revIDLastSave="0" documentId="13_ncr:1_{6FBA489F-5751-4085-AC75-E4A255AD8BF3}" xr6:coauthVersionLast="47" xr6:coauthVersionMax="47" xr10:uidLastSave="{00000000-0000-0000-0000-000000000000}"/>
  <bookViews>
    <workbookView xWindow="-108" yWindow="-108" windowWidth="23256" windowHeight="14016" tabRatio="636" xr2:uid="{00000000-000D-0000-FFFF-FFFF00000000}"/>
  </bookViews>
  <sheets>
    <sheet name="2 YR STM - 10 min TC R1" sheetId="2" r:id="rId1"/>
  </sheets>
  <definedNames>
    <definedName name="_xlnm.Print_Area" localSheetId="0">'2 YR STM - 10 min TC R1'!$A$1:$X$58</definedName>
    <definedName name="_xlnm.Print_Area">#REF!</definedName>
    <definedName name="Print_Area_2">#REF!</definedName>
    <definedName name="Print_Area2">'2 YR STM - 10 min TC R1'!$A$6:$X$200</definedName>
    <definedName name="_xlnm.Print_Titles" localSheetId="0">'2 YR STM - 10 min TC R1'!$14:$16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" i="2" l="1"/>
  <c r="AJ45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G18" i="2"/>
  <c r="I18" i="2" s="1"/>
  <c r="G19" i="2"/>
  <c r="H18" i="2"/>
  <c r="H19" i="2" s="1"/>
  <c r="M18" i="2"/>
  <c r="M19" i="2"/>
  <c r="AK210" i="2"/>
  <c r="AJ210" i="2"/>
  <c r="AI210" i="2"/>
  <c r="AH210" i="2"/>
  <c r="AG210" i="2"/>
  <c r="AF210" i="2"/>
  <c r="AE210" i="2"/>
  <c r="AD210" i="2"/>
  <c r="AC210" i="2"/>
  <c r="AB210" i="2"/>
  <c r="AA210" i="2"/>
  <c r="Z210" i="2"/>
  <c r="AK209" i="2"/>
  <c r="AJ209" i="2"/>
  <c r="AI209" i="2"/>
  <c r="AH209" i="2"/>
  <c r="AG209" i="2"/>
  <c r="AF209" i="2"/>
  <c r="AE209" i="2"/>
  <c r="AD209" i="2"/>
  <c r="AC209" i="2"/>
  <c r="AB209" i="2"/>
  <c r="AA209" i="2"/>
  <c r="Z209" i="2"/>
  <c r="AK208" i="2"/>
  <c r="AJ208" i="2"/>
  <c r="AI208" i="2"/>
  <c r="AH208" i="2"/>
  <c r="AG208" i="2"/>
  <c r="AF208" i="2"/>
  <c r="AE208" i="2"/>
  <c r="AD208" i="2"/>
  <c r="AC208" i="2"/>
  <c r="AB208" i="2"/>
  <c r="AA208" i="2"/>
  <c r="Z208" i="2"/>
  <c r="AK207" i="2"/>
  <c r="AJ207" i="2"/>
  <c r="AI207" i="2"/>
  <c r="AH207" i="2"/>
  <c r="AG207" i="2"/>
  <c r="AF207" i="2"/>
  <c r="AE207" i="2"/>
  <c r="AD207" i="2"/>
  <c r="AC207" i="2"/>
  <c r="AB207" i="2"/>
  <c r="AA207" i="2"/>
  <c r="Z207" i="2"/>
  <c r="AK206" i="2"/>
  <c r="AJ206" i="2"/>
  <c r="AI206" i="2"/>
  <c r="AH206" i="2"/>
  <c r="AG206" i="2"/>
  <c r="AF206" i="2"/>
  <c r="AE206" i="2"/>
  <c r="AD206" i="2"/>
  <c r="AC206" i="2"/>
  <c r="AB206" i="2"/>
  <c r="AA206" i="2"/>
  <c r="Z206" i="2"/>
  <c r="AK205" i="2"/>
  <c r="AJ205" i="2"/>
  <c r="AI205" i="2"/>
  <c r="AH205" i="2"/>
  <c r="AG205" i="2"/>
  <c r="AF205" i="2"/>
  <c r="AE205" i="2"/>
  <c r="AD205" i="2"/>
  <c r="AC205" i="2"/>
  <c r="AB205" i="2"/>
  <c r="AA205" i="2"/>
  <c r="Z205" i="2"/>
  <c r="AK204" i="2"/>
  <c r="AJ204" i="2"/>
  <c r="AI204" i="2"/>
  <c r="AH204" i="2"/>
  <c r="AG204" i="2"/>
  <c r="AF204" i="2"/>
  <c r="AE204" i="2"/>
  <c r="AD204" i="2"/>
  <c r="AC204" i="2"/>
  <c r="AB204" i="2"/>
  <c r="AA204" i="2"/>
  <c r="Z204" i="2"/>
  <c r="AK203" i="2"/>
  <c r="AJ203" i="2"/>
  <c r="AI203" i="2"/>
  <c r="AH203" i="2"/>
  <c r="AG203" i="2"/>
  <c r="AF203" i="2"/>
  <c r="AE203" i="2"/>
  <c r="AD203" i="2"/>
  <c r="AC203" i="2"/>
  <c r="AB203" i="2"/>
  <c r="AA203" i="2"/>
  <c r="Z203" i="2"/>
  <c r="AK202" i="2"/>
  <c r="AJ202" i="2"/>
  <c r="AI202" i="2"/>
  <c r="AH202" i="2"/>
  <c r="AG202" i="2"/>
  <c r="AF202" i="2"/>
  <c r="AE202" i="2"/>
  <c r="AD202" i="2"/>
  <c r="AC202" i="2"/>
  <c r="AB202" i="2"/>
  <c r="AA202" i="2"/>
  <c r="Z202" i="2"/>
  <c r="AK201" i="2"/>
  <c r="AJ201" i="2"/>
  <c r="AI201" i="2"/>
  <c r="AH201" i="2"/>
  <c r="AG201" i="2"/>
  <c r="AF201" i="2"/>
  <c r="AE201" i="2"/>
  <c r="AD201" i="2"/>
  <c r="AC201" i="2"/>
  <c r="AB201" i="2"/>
  <c r="AA201" i="2"/>
  <c r="Z201" i="2"/>
  <c r="AK200" i="2"/>
  <c r="AJ200" i="2"/>
  <c r="AI200" i="2"/>
  <c r="AH200" i="2"/>
  <c r="AG200" i="2"/>
  <c r="AF200" i="2"/>
  <c r="AE200" i="2"/>
  <c r="AD200" i="2"/>
  <c r="AC200" i="2"/>
  <c r="AB200" i="2"/>
  <c r="AA200" i="2"/>
  <c r="Z200" i="2"/>
  <c r="AK199" i="2"/>
  <c r="AJ199" i="2"/>
  <c r="AI199" i="2"/>
  <c r="AH199" i="2"/>
  <c r="AG199" i="2"/>
  <c r="AF199" i="2"/>
  <c r="AE199" i="2"/>
  <c r="AD199" i="2"/>
  <c r="AC199" i="2"/>
  <c r="AB199" i="2"/>
  <c r="AA199" i="2"/>
  <c r="Z199" i="2"/>
  <c r="AK198" i="2"/>
  <c r="AJ198" i="2"/>
  <c r="AI198" i="2"/>
  <c r="AH198" i="2"/>
  <c r="AG198" i="2"/>
  <c r="AF198" i="2"/>
  <c r="AE198" i="2"/>
  <c r="AD198" i="2"/>
  <c r="AC198" i="2"/>
  <c r="AB198" i="2"/>
  <c r="AA198" i="2"/>
  <c r="Z198" i="2"/>
  <c r="AK197" i="2"/>
  <c r="AJ197" i="2"/>
  <c r="AI197" i="2"/>
  <c r="AH197" i="2"/>
  <c r="AG197" i="2"/>
  <c r="AF197" i="2"/>
  <c r="AE197" i="2"/>
  <c r="AD197" i="2"/>
  <c r="AC197" i="2"/>
  <c r="AB197" i="2"/>
  <c r="AA197" i="2"/>
  <c r="Z197" i="2"/>
  <c r="AK196" i="2"/>
  <c r="AJ196" i="2"/>
  <c r="AI196" i="2"/>
  <c r="AH196" i="2"/>
  <c r="AG196" i="2"/>
  <c r="AF196" i="2"/>
  <c r="AE196" i="2"/>
  <c r="AD196" i="2"/>
  <c r="AC196" i="2"/>
  <c r="AB196" i="2"/>
  <c r="AA196" i="2"/>
  <c r="Z196" i="2"/>
  <c r="AK195" i="2"/>
  <c r="AJ195" i="2"/>
  <c r="AI195" i="2"/>
  <c r="AH195" i="2"/>
  <c r="AG195" i="2"/>
  <c r="AF195" i="2"/>
  <c r="AE195" i="2"/>
  <c r="AD195" i="2"/>
  <c r="AC195" i="2"/>
  <c r="AB195" i="2"/>
  <c r="AA195" i="2"/>
  <c r="Z195" i="2"/>
  <c r="AK194" i="2"/>
  <c r="AJ194" i="2"/>
  <c r="AI194" i="2"/>
  <c r="AH194" i="2"/>
  <c r="AG194" i="2"/>
  <c r="AF194" i="2"/>
  <c r="AE194" i="2"/>
  <c r="AD194" i="2"/>
  <c r="AC194" i="2"/>
  <c r="AB194" i="2"/>
  <c r="AA194" i="2"/>
  <c r="Z194" i="2"/>
  <c r="AK193" i="2"/>
  <c r="AJ193" i="2"/>
  <c r="AI193" i="2"/>
  <c r="AH193" i="2"/>
  <c r="AG193" i="2"/>
  <c r="AF193" i="2"/>
  <c r="AE193" i="2"/>
  <c r="AD193" i="2"/>
  <c r="AC193" i="2"/>
  <c r="AB193" i="2"/>
  <c r="AA193" i="2"/>
  <c r="Z193" i="2"/>
  <c r="AK192" i="2"/>
  <c r="AJ192" i="2"/>
  <c r="AI192" i="2"/>
  <c r="AH192" i="2"/>
  <c r="AG192" i="2"/>
  <c r="AF192" i="2"/>
  <c r="AE192" i="2"/>
  <c r="AD192" i="2"/>
  <c r="AC192" i="2"/>
  <c r="AB192" i="2"/>
  <c r="AA192" i="2"/>
  <c r="Z192" i="2"/>
  <c r="AK191" i="2"/>
  <c r="AJ191" i="2"/>
  <c r="AI191" i="2"/>
  <c r="AH191" i="2"/>
  <c r="AG191" i="2"/>
  <c r="AF191" i="2"/>
  <c r="AE191" i="2"/>
  <c r="AD191" i="2"/>
  <c r="AC191" i="2"/>
  <c r="AB191" i="2"/>
  <c r="AA191" i="2"/>
  <c r="Z191" i="2"/>
  <c r="AK190" i="2"/>
  <c r="AJ190" i="2"/>
  <c r="AI190" i="2"/>
  <c r="AH190" i="2"/>
  <c r="AG190" i="2"/>
  <c r="AF190" i="2"/>
  <c r="AE190" i="2"/>
  <c r="AD190" i="2"/>
  <c r="AC190" i="2"/>
  <c r="AB190" i="2"/>
  <c r="AA190" i="2"/>
  <c r="Z190" i="2"/>
  <c r="AK189" i="2"/>
  <c r="AJ189" i="2"/>
  <c r="AI189" i="2"/>
  <c r="AH189" i="2"/>
  <c r="AG189" i="2"/>
  <c r="AF189" i="2"/>
  <c r="AE189" i="2"/>
  <c r="AD189" i="2"/>
  <c r="AC189" i="2"/>
  <c r="AB189" i="2"/>
  <c r="AA189" i="2"/>
  <c r="Z189" i="2"/>
  <c r="AK188" i="2"/>
  <c r="AJ188" i="2"/>
  <c r="AI188" i="2"/>
  <c r="AH188" i="2"/>
  <c r="AG188" i="2"/>
  <c r="AF188" i="2"/>
  <c r="AE188" i="2"/>
  <c r="AD188" i="2"/>
  <c r="AC188" i="2"/>
  <c r="AB188" i="2"/>
  <c r="AA188" i="2"/>
  <c r="Z188" i="2"/>
  <c r="AK187" i="2"/>
  <c r="AJ187" i="2"/>
  <c r="AI187" i="2"/>
  <c r="AH187" i="2"/>
  <c r="AG187" i="2"/>
  <c r="AF187" i="2"/>
  <c r="AE187" i="2"/>
  <c r="AD187" i="2"/>
  <c r="AC187" i="2"/>
  <c r="AB187" i="2"/>
  <c r="AA187" i="2"/>
  <c r="Z187" i="2"/>
  <c r="AK186" i="2"/>
  <c r="AJ186" i="2"/>
  <c r="AI186" i="2"/>
  <c r="AH186" i="2"/>
  <c r="AG186" i="2"/>
  <c r="AF186" i="2"/>
  <c r="AE186" i="2"/>
  <c r="AD186" i="2"/>
  <c r="AC186" i="2"/>
  <c r="AB186" i="2"/>
  <c r="AA186" i="2"/>
  <c r="Z186" i="2"/>
  <c r="AK185" i="2"/>
  <c r="AJ185" i="2"/>
  <c r="AI185" i="2"/>
  <c r="AH185" i="2"/>
  <c r="AG185" i="2"/>
  <c r="AF185" i="2"/>
  <c r="AE185" i="2"/>
  <c r="AD185" i="2"/>
  <c r="AC185" i="2"/>
  <c r="AB185" i="2"/>
  <c r="AA185" i="2"/>
  <c r="Z185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AK183" i="2"/>
  <c r="AJ183" i="2"/>
  <c r="AI183" i="2"/>
  <c r="AH183" i="2"/>
  <c r="AG183" i="2"/>
  <c r="AF183" i="2"/>
  <c r="AE183" i="2"/>
  <c r="AD183" i="2"/>
  <c r="AC183" i="2"/>
  <c r="AB183" i="2"/>
  <c r="AA183" i="2"/>
  <c r="Z183" i="2"/>
  <c r="AK182" i="2"/>
  <c r="AJ182" i="2"/>
  <c r="AI182" i="2"/>
  <c r="AH182" i="2"/>
  <c r="AG182" i="2"/>
  <c r="AF182" i="2"/>
  <c r="AE182" i="2"/>
  <c r="AD182" i="2"/>
  <c r="AC182" i="2"/>
  <c r="AB182" i="2"/>
  <c r="AA182" i="2"/>
  <c r="Z182" i="2"/>
  <c r="AK181" i="2"/>
  <c r="AJ181" i="2"/>
  <c r="AI181" i="2"/>
  <c r="AH181" i="2"/>
  <c r="AG181" i="2"/>
  <c r="AF181" i="2"/>
  <c r="AE181" i="2"/>
  <c r="AD181" i="2"/>
  <c r="AC181" i="2"/>
  <c r="AB181" i="2"/>
  <c r="AA181" i="2"/>
  <c r="Z181" i="2"/>
  <c r="AK180" i="2"/>
  <c r="AJ180" i="2"/>
  <c r="AI180" i="2"/>
  <c r="AH180" i="2"/>
  <c r="AG180" i="2"/>
  <c r="AF180" i="2"/>
  <c r="AE180" i="2"/>
  <c r="AD180" i="2"/>
  <c r="AC180" i="2"/>
  <c r="AB180" i="2"/>
  <c r="AA180" i="2"/>
  <c r="Z180" i="2"/>
  <c r="AK179" i="2"/>
  <c r="AJ179" i="2"/>
  <c r="AI179" i="2"/>
  <c r="AH179" i="2"/>
  <c r="AG179" i="2"/>
  <c r="AF179" i="2"/>
  <c r="AE179" i="2"/>
  <c r="AD179" i="2"/>
  <c r="AC179" i="2"/>
  <c r="AB179" i="2"/>
  <c r="AA179" i="2"/>
  <c r="Z179" i="2"/>
  <c r="AK178" i="2"/>
  <c r="AJ178" i="2"/>
  <c r="AI178" i="2"/>
  <c r="AH178" i="2"/>
  <c r="AG178" i="2"/>
  <c r="AF178" i="2"/>
  <c r="AE178" i="2"/>
  <c r="AD178" i="2"/>
  <c r="AC178" i="2"/>
  <c r="AB178" i="2"/>
  <c r="AA178" i="2"/>
  <c r="Z178" i="2"/>
  <c r="AK177" i="2"/>
  <c r="AJ177" i="2"/>
  <c r="AI177" i="2"/>
  <c r="AH177" i="2"/>
  <c r="AG177" i="2"/>
  <c r="AF177" i="2"/>
  <c r="AE177" i="2"/>
  <c r="AD177" i="2"/>
  <c r="AC177" i="2"/>
  <c r="AB177" i="2"/>
  <c r="AA177" i="2"/>
  <c r="Z177" i="2"/>
  <c r="AK176" i="2"/>
  <c r="AJ176" i="2"/>
  <c r="AI176" i="2"/>
  <c r="AH176" i="2"/>
  <c r="AG176" i="2"/>
  <c r="AF176" i="2"/>
  <c r="AE176" i="2"/>
  <c r="AD176" i="2"/>
  <c r="AC176" i="2"/>
  <c r="AB176" i="2"/>
  <c r="AA176" i="2"/>
  <c r="Z176" i="2"/>
  <c r="AK175" i="2"/>
  <c r="AJ175" i="2"/>
  <c r="AI175" i="2"/>
  <c r="AH175" i="2"/>
  <c r="AG175" i="2"/>
  <c r="AF175" i="2"/>
  <c r="AE175" i="2"/>
  <c r="AD175" i="2"/>
  <c r="AC175" i="2"/>
  <c r="AB175" i="2"/>
  <c r="AA175" i="2"/>
  <c r="Z175" i="2"/>
  <c r="AK174" i="2"/>
  <c r="AJ174" i="2"/>
  <c r="AI174" i="2"/>
  <c r="AH174" i="2"/>
  <c r="AG174" i="2"/>
  <c r="AF174" i="2"/>
  <c r="AE174" i="2"/>
  <c r="AD174" i="2"/>
  <c r="AC174" i="2"/>
  <c r="AB174" i="2"/>
  <c r="AA174" i="2"/>
  <c r="Z174" i="2"/>
  <c r="AK173" i="2"/>
  <c r="AJ173" i="2"/>
  <c r="AI173" i="2"/>
  <c r="AH173" i="2"/>
  <c r="AG173" i="2"/>
  <c r="AF173" i="2"/>
  <c r="AE173" i="2"/>
  <c r="AD173" i="2"/>
  <c r="AC173" i="2"/>
  <c r="AB173" i="2"/>
  <c r="AA173" i="2"/>
  <c r="Z173" i="2"/>
  <c r="AK172" i="2"/>
  <c r="AJ172" i="2"/>
  <c r="AI172" i="2"/>
  <c r="AH172" i="2"/>
  <c r="AG172" i="2"/>
  <c r="AF172" i="2"/>
  <c r="AE172" i="2"/>
  <c r="AD172" i="2"/>
  <c r="AC172" i="2"/>
  <c r="AB172" i="2"/>
  <c r="AA172" i="2"/>
  <c r="Z172" i="2"/>
  <c r="AK171" i="2"/>
  <c r="AJ171" i="2"/>
  <c r="AI171" i="2"/>
  <c r="AH171" i="2"/>
  <c r="AG171" i="2"/>
  <c r="AF171" i="2"/>
  <c r="AE171" i="2"/>
  <c r="AD171" i="2"/>
  <c r="AC171" i="2"/>
  <c r="AB171" i="2"/>
  <c r="AA171" i="2"/>
  <c r="Z171" i="2"/>
  <c r="AK170" i="2"/>
  <c r="AJ170" i="2"/>
  <c r="AI170" i="2"/>
  <c r="AH170" i="2"/>
  <c r="AG170" i="2"/>
  <c r="AF170" i="2"/>
  <c r="AE170" i="2"/>
  <c r="AD170" i="2"/>
  <c r="AC170" i="2"/>
  <c r="AB170" i="2"/>
  <c r="AA170" i="2"/>
  <c r="Z170" i="2"/>
  <c r="AK169" i="2"/>
  <c r="AJ169" i="2"/>
  <c r="AI169" i="2"/>
  <c r="AH169" i="2"/>
  <c r="AG169" i="2"/>
  <c r="AF169" i="2"/>
  <c r="AE169" i="2"/>
  <c r="AD169" i="2"/>
  <c r="AC169" i="2"/>
  <c r="AB169" i="2"/>
  <c r="AA169" i="2"/>
  <c r="Z169" i="2"/>
  <c r="AK168" i="2"/>
  <c r="AJ168" i="2"/>
  <c r="AI168" i="2"/>
  <c r="AH168" i="2"/>
  <c r="AG168" i="2"/>
  <c r="AF168" i="2"/>
  <c r="AE168" i="2"/>
  <c r="AD168" i="2"/>
  <c r="AC168" i="2"/>
  <c r="AB168" i="2"/>
  <c r="AA168" i="2"/>
  <c r="Z168" i="2"/>
  <c r="AK167" i="2"/>
  <c r="AJ167" i="2"/>
  <c r="AI167" i="2"/>
  <c r="AH167" i="2"/>
  <c r="AG167" i="2"/>
  <c r="AF167" i="2"/>
  <c r="AE167" i="2"/>
  <c r="AD167" i="2"/>
  <c r="AC167" i="2"/>
  <c r="AB167" i="2"/>
  <c r="AA167" i="2"/>
  <c r="Z167" i="2"/>
  <c r="AK166" i="2"/>
  <c r="AJ166" i="2"/>
  <c r="AI166" i="2"/>
  <c r="AH166" i="2"/>
  <c r="AG166" i="2"/>
  <c r="AF166" i="2"/>
  <c r="AE166" i="2"/>
  <c r="AD166" i="2"/>
  <c r="AC166" i="2"/>
  <c r="AB166" i="2"/>
  <c r="AA166" i="2"/>
  <c r="Z166" i="2"/>
  <c r="AK165" i="2"/>
  <c r="AJ165" i="2"/>
  <c r="AI165" i="2"/>
  <c r="AH165" i="2"/>
  <c r="AG165" i="2"/>
  <c r="AF165" i="2"/>
  <c r="AE165" i="2"/>
  <c r="AD165" i="2"/>
  <c r="AC165" i="2"/>
  <c r="AB165" i="2"/>
  <c r="AA165" i="2"/>
  <c r="Z165" i="2"/>
  <c r="AK164" i="2"/>
  <c r="AJ164" i="2"/>
  <c r="AI164" i="2"/>
  <c r="AH164" i="2"/>
  <c r="AG164" i="2"/>
  <c r="AF164" i="2"/>
  <c r="AE164" i="2"/>
  <c r="AD164" i="2"/>
  <c r="AC164" i="2"/>
  <c r="AB164" i="2"/>
  <c r="AA164" i="2"/>
  <c r="Z164" i="2"/>
  <c r="AK163" i="2"/>
  <c r="AJ163" i="2"/>
  <c r="AI163" i="2"/>
  <c r="AH163" i="2"/>
  <c r="AG163" i="2"/>
  <c r="AF163" i="2"/>
  <c r="AE163" i="2"/>
  <c r="AD163" i="2"/>
  <c r="AC163" i="2"/>
  <c r="AB163" i="2"/>
  <c r="AA163" i="2"/>
  <c r="Z163" i="2"/>
  <c r="AK162" i="2"/>
  <c r="AJ162" i="2"/>
  <c r="AI162" i="2"/>
  <c r="AH162" i="2"/>
  <c r="AG162" i="2"/>
  <c r="AF162" i="2"/>
  <c r="AE162" i="2"/>
  <c r="AD162" i="2"/>
  <c r="AC162" i="2"/>
  <c r="AB162" i="2"/>
  <c r="AA162" i="2"/>
  <c r="Z162" i="2"/>
  <c r="AK161" i="2"/>
  <c r="AJ161" i="2"/>
  <c r="AI161" i="2"/>
  <c r="AH161" i="2"/>
  <c r="AG161" i="2"/>
  <c r="AF161" i="2"/>
  <c r="AE161" i="2"/>
  <c r="AD161" i="2"/>
  <c r="AC161" i="2"/>
  <c r="AB161" i="2"/>
  <c r="AA161" i="2"/>
  <c r="Z161" i="2"/>
  <c r="AK160" i="2"/>
  <c r="AJ160" i="2"/>
  <c r="AI160" i="2"/>
  <c r="AH160" i="2"/>
  <c r="AG160" i="2"/>
  <c r="AF160" i="2"/>
  <c r="AE160" i="2"/>
  <c r="AD160" i="2"/>
  <c r="AC160" i="2"/>
  <c r="AB160" i="2"/>
  <c r="AA160" i="2"/>
  <c r="Z160" i="2"/>
  <c r="AK159" i="2"/>
  <c r="AJ159" i="2"/>
  <c r="AI159" i="2"/>
  <c r="AH159" i="2"/>
  <c r="AG159" i="2"/>
  <c r="AF159" i="2"/>
  <c r="AE159" i="2"/>
  <c r="AD159" i="2"/>
  <c r="AC159" i="2"/>
  <c r="AB159" i="2"/>
  <c r="AA159" i="2"/>
  <c r="Z159" i="2"/>
  <c r="AK158" i="2"/>
  <c r="AJ158" i="2"/>
  <c r="AI158" i="2"/>
  <c r="AH158" i="2"/>
  <c r="AG158" i="2"/>
  <c r="AF158" i="2"/>
  <c r="AE158" i="2"/>
  <c r="AD158" i="2"/>
  <c r="AC158" i="2"/>
  <c r="AB158" i="2"/>
  <c r="AA158" i="2"/>
  <c r="Z158" i="2"/>
  <c r="AK157" i="2"/>
  <c r="AJ157" i="2"/>
  <c r="AI157" i="2"/>
  <c r="AH157" i="2"/>
  <c r="AG157" i="2"/>
  <c r="AF157" i="2"/>
  <c r="AE157" i="2"/>
  <c r="AD157" i="2"/>
  <c r="AC157" i="2"/>
  <c r="AB157" i="2"/>
  <c r="AA157" i="2"/>
  <c r="Z157" i="2"/>
  <c r="AK156" i="2"/>
  <c r="AJ156" i="2"/>
  <c r="AI156" i="2"/>
  <c r="AH156" i="2"/>
  <c r="AG156" i="2"/>
  <c r="AF156" i="2"/>
  <c r="AE156" i="2"/>
  <c r="AD156" i="2"/>
  <c r="AC156" i="2"/>
  <c r="AB156" i="2"/>
  <c r="AA156" i="2"/>
  <c r="Z156" i="2"/>
  <c r="AK155" i="2"/>
  <c r="AJ155" i="2"/>
  <c r="AI155" i="2"/>
  <c r="AH155" i="2"/>
  <c r="AG155" i="2"/>
  <c r="AF155" i="2"/>
  <c r="AE155" i="2"/>
  <c r="AD155" i="2"/>
  <c r="AC155" i="2"/>
  <c r="AB155" i="2"/>
  <c r="AA155" i="2"/>
  <c r="Z155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AK153" i="2"/>
  <c r="AJ153" i="2"/>
  <c r="AI153" i="2"/>
  <c r="AH153" i="2"/>
  <c r="AG153" i="2"/>
  <c r="AF153" i="2"/>
  <c r="AE153" i="2"/>
  <c r="AD153" i="2"/>
  <c r="AC153" i="2"/>
  <c r="AB153" i="2"/>
  <c r="AA153" i="2"/>
  <c r="Z153" i="2"/>
  <c r="AK152" i="2"/>
  <c r="AJ152" i="2"/>
  <c r="AI152" i="2"/>
  <c r="AH152" i="2"/>
  <c r="AG152" i="2"/>
  <c r="AF152" i="2"/>
  <c r="AE152" i="2"/>
  <c r="AD152" i="2"/>
  <c r="AC152" i="2"/>
  <c r="AB152" i="2"/>
  <c r="AA152" i="2"/>
  <c r="Z152" i="2"/>
  <c r="AK151" i="2"/>
  <c r="AJ151" i="2"/>
  <c r="AI151" i="2"/>
  <c r="AH151" i="2"/>
  <c r="AG151" i="2"/>
  <c r="AF151" i="2"/>
  <c r="AE151" i="2"/>
  <c r="AD151" i="2"/>
  <c r="AC151" i="2"/>
  <c r="AB151" i="2"/>
  <c r="AA151" i="2"/>
  <c r="Z151" i="2"/>
  <c r="AK150" i="2"/>
  <c r="AJ150" i="2"/>
  <c r="AI150" i="2"/>
  <c r="AH150" i="2"/>
  <c r="AG150" i="2"/>
  <c r="AF150" i="2"/>
  <c r="AE150" i="2"/>
  <c r="AD150" i="2"/>
  <c r="AC150" i="2"/>
  <c r="AB150" i="2"/>
  <c r="AA150" i="2"/>
  <c r="Z150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AK148" i="2"/>
  <c r="AJ148" i="2"/>
  <c r="AI148" i="2"/>
  <c r="AH148" i="2"/>
  <c r="AG148" i="2"/>
  <c r="AF148" i="2"/>
  <c r="AE148" i="2"/>
  <c r="AD148" i="2"/>
  <c r="AC148" i="2"/>
  <c r="AB148" i="2"/>
  <c r="AA148" i="2"/>
  <c r="Z148" i="2"/>
  <c r="AK147" i="2"/>
  <c r="AJ147" i="2"/>
  <c r="AI147" i="2"/>
  <c r="AH147" i="2"/>
  <c r="AG147" i="2"/>
  <c r="AF147" i="2"/>
  <c r="AE147" i="2"/>
  <c r="AD147" i="2"/>
  <c r="AC147" i="2"/>
  <c r="AB147" i="2"/>
  <c r="AA147" i="2"/>
  <c r="Z147" i="2"/>
  <c r="AK146" i="2"/>
  <c r="AJ146" i="2"/>
  <c r="AI146" i="2"/>
  <c r="AH146" i="2"/>
  <c r="AG146" i="2"/>
  <c r="AF146" i="2"/>
  <c r="AE146" i="2"/>
  <c r="AD146" i="2"/>
  <c r="AC146" i="2"/>
  <c r="AB146" i="2"/>
  <c r="AA146" i="2"/>
  <c r="Z146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AK144" i="2"/>
  <c r="AJ144" i="2"/>
  <c r="AI144" i="2"/>
  <c r="AH144" i="2"/>
  <c r="AG144" i="2"/>
  <c r="AF144" i="2"/>
  <c r="AE144" i="2"/>
  <c r="AD144" i="2"/>
  <c r="AC144" i="2"/>
  <c r="AB144" i="2"/>
  <c r="AA144" i="2"/>
  <c r="Z144" i="2"/>
  <c r="AK143" i="2"/>
  <c r="AJ143" i="2"/>
  <c r="AI143" i="2"/>
  <c r="AH143" i="2"/>
  <c r="AG143" i="2"/>
  <c r="AF143" i="2"/>
  <c r="AE143" i="2"/>
  <c r="AD143" i="2"/>
  <c r="AC143" i="2"/>
  <c r="AB143" i="2"/>
  <c r="AA143" i="2"/>
  <c r="Z143" i="2"/>
  <c r="AK142" i="2"/>
  <c r="AJ142" i="2"/>
  <c r="AI142" i="2"/>
  <c r="AH142" i="2"/>
  <c r="AG142" i="2"/>
  <c r="AF142" i="2"/>
  <c r="AE142" i="2"/>
  <c r="AD142" i="2"/>
  <c r="AC142" i="2"/>
  <c r="AB142" i="2"/>
  <c r="AA142" i="2"/>
  <c r="Z142" i="2"/>
  <c r="AK141" i="2"/>
  <c r="AJ141" i="2"/>
  <c r="AI141" i="2"/>
  <c r="AH141" i="2"/>
  <c r="AG141" i="2"/>
  <c r="AF141" i="2"/>
  <c r="AE141" i="2"/>
  <c r="AD141" i="2"/>
  <c r="AC141" i="2"/>
  <c r="AB141" i="2"/>
  <c r="AA141" i="2"/>
  <c r="Z141" i="2"/>
  <c r="AK140" i="2"/>
  <c r="AJ140" i="2"/>
  <c r="AI140" i="2"/>
  <c r="AH140" i="2"/>
  <c r="AG140" i="2"/>
  <c r="AF140" i="2"/>
  <c r="AE140" i="2"/>
  <c r="AD140" i="2"/>
  <c r="AC140" i="2"/>
  <c r="AB140" i="2"/>
  <c r="AA140" i="2"/>
  <c r="Z140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AK135" i="2"/>
  <c r="AJ135" i="2"/>
  <c r="AI135" i="2"/>
  <c r="AH135" i="2"/>
  <c r="AG135" i="2"/>
  <c r="AF135" i="2"/>
  <c r="AE135" i="2"/>
  <c r="AD135" i="2"/>
  <c r="AC135" i="2"/>
  <c r="AB135" i="2"/>
  <c r="AA135" i="2"/>
  <c r="Z135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AK132" i="2"/>
  <c r="AJ132" i="2"/>
  <c r="AI132" i="2"/>
  <c r="AH132" i="2"/>
  <c r="AG132" i="2"/>
  <c r="AF132" i="2"/>
  <c r="AE132" i="2"/>
  <c r="AD132" i="2"/>
  <c r="AC132" i="2"/>
  <c r="AB132" i="2"/>
  <c r="AA132" i="2"/>
  <c r="Z132" i="2"/>
  <c r="AK131" i="2"/>
  <c r="AJ131" i="2"/>
  <c r="AI131" i="2"/>
  <c r="AH131" i="2"/>
  <c r="AG131" i="2"/>
  <c r="AF131" i="2"/>
  <c r="AE131" i="2"/>
  <c r="AD131" i="2"/>
  <c r="AC131" i="2"/>
  <c r="AB131" i="2"/>
  <c r="AA131" i="2"/>
  <c r="Z131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AK129" i="2"/>
  <c r="AJ129" i="2"/>
  <c r="AI129" i="2"/>
  <c r="AH129" i="2"/>
  <c r="AG129" i="2"/>
  <c r="AF129" i="2"/>
  <c r="AE129" i="2"/>
  <c r="AD129" i="2"/>
  <c r="AC129" i="2"/>
  <c r="AB129" i="2"/>
  <c r="AA129" i="2"/>
  <c r="Z129" i="2"/>
  <c r="AK128" i="2"/>
  <c r="AJ128" i="2"/>
  <c r="AI128" i="2"/>
  <c r="AH128" i="2"/>
  <c r="AG128" i="2"/>
  <c r="AF128" i="2"/>
  <c r="AE128" i="2"/>
  <c r="AD128" i="2"/>
  <c r="AC128" i="2"/>
  <c r="AB128" i="2"/>
  <c r="AA128" i="2"/>
  <c r="Z128" i="2"/>
  <c r="AK127" i="2"/>
  <c r="AJ127" i="2"/>
  <c r="AI127" i="2"/>
  <c r="AH127" i="2"/>
  <c r="AG127" i="2"/>
  <c r="AF127" i="2"/>
  <c r="AE127" i="2"/>
  <c r="AD127" i="2"/>
  <c r="AC127" i="2"/>
  <c r="AB127" i="2"/>
  <c r="AA127" i="2"/>
  <c r="Z127" i="2"/>
  <c r="AK126" i="2"/>
  <c r="AJ126" i="2"/>
  <c r="AI126" i="2"/>
  <c r="AH126" i="2"/>
  <c r="AG126" i="2"/>
  <c r="AF126" i="2"/>
  <c r="AE126" i="2"/>
  <c r="AD126" i="2"/>
  <c r="AC126" i="2"/>
  <c r="AB126" i="2"/>
  <c r="AA126" i="2"/>
  <c r="Z126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AK124" i="2"/>
  <c r="AJ124" i="2"/>
  <c r="AI124" i="2"/>
  <c r="AH124" i="2"/>
  <c r="AG124" i="2"/>
  <c r="AF124" i="2"/>
  <c r="AE124" i="2"/>
  <c r="AD124" i="2"/>
  <c r="AC124" i="2"/>
  <c r="AB124" i="2"/>
  <c r="AA124" i="2"/>
  <c r="Z124" i="2"/>
  <c r="AK123" i="2"/>
  <c r="AJ123" i="2"/>
  <c r="AI123" i="2"/>
  <c r="AH123" i="2"/>
  <c r="AG123" i="2"/>
  <c r="AF123" i="2"/>
  <c r="AE123" i="2"/>
  <c r="AD123" i="2"/>
  <c r="AC123" i="2"/>
  <c r="AB123" i="2"/>
  <c r="AA123" i="2"/>
  <c r="Z123" i="2"/>
  <c r="AK122" i="2"/>
  <c r="AJ122" i="2"/>
  <c r="AI122" i="2"/>
  <c r="AH122" i="2"/>
  <c r="AG122" i="2"/>
  <c r="AF122" i="2"/>
  <c r="AE122" i="2"/>
  <c r="AD122" i="2"/>
  <c r="AC122" i="2"/>
  <c r="AB122" i="2"/>
  <c r="AA122" i="2"/>
  <c r="Z122" i="2"/>
  <c r="AK121" i="2"/>
  <c r="AJ121" i="2"/>
  <c r="AI121" i="2"/>
  <c r="AH121" i="2"/>
  <c r="AG121" i="2"/>
  <c r="AF121" i="2"/>
  <c r="AE121" i="2"/>
  <c r="AD121" i="2"/>
  <c r="AC121" i="2"/>
  <c r="AB121" i="2"/>
  <c r="AA121" i="2"/>
  <c r="Z121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AJ79" i="2"/>
  <c r="AH79" i="2"/>
  <c r="AF79" i="2"/>
  <c r="AD79" i="2"/>
  <c r="AB79" i="2"/>
  <c r="Z79" i="2"/>
  <c r="AK79" i="2"/>
  <c r="AI79" i="2"/>
  <c r="AG79" i="2"/>
  <c r="AE79" i="2"/>
  <c r="AC79" i="2"/>
  <c r="AA79" i="2"/>
  <c r="AJ82" i="2"/>
  <c r="AH82" i="2"/>
  <c r="AF82" i="2"/>
  <c r="AD82" i="2"/>
  <c r="AB82" i="2"/>
  <c r="Z82" i="2"/>
  <c r="AK82" i="2"/>
  <c r="AI82" i="2"/>
  <c r="AG82" i="2"/>
  <c r="AE82" i="2"/>
  <c r="AC82" i="2"/>
  <c r="AA82" i="2"/>
  <c r="AI119" i="2"/>
  <c r="AJ119" i="2"/>
  <c r="AD119" i="2"/>
  <c r="Z119" i="2"/>
  <c r="AC119" i="2"/>
  <c r="AE119" i="2"/>
  <c r="AA119" i="2"/>
  <c r="AB119" i="2"/>
  <c r="AG119" i="2"/>
  <c r="AH119" i="2"/>
  <c r="AF119" i="2"/>
  <c r="AK119" i="2"/>
  <c r="AG120" i="2"/>
  <c r="AB120" i="2"/>
  <c r="AJ120" i="2"/>
  <c r="AI120" i="2"/>
  <c r="Z120" i="2"/>
  <c r="AK120" i="2"/>
  <c r="AC120" i="2"/>
  <c r="AE120" i="2"/>
  <c r="AF120" i="2"/>
  <c r="AH120" i="2"/>
  <c r="AD120" i="2"/>
  <c r="AA120" i="2"/>
  <c r="AF117" i="2"/>
  <c r="AI117" i="2"/>
  <c r="AB117" i="2"/>
  <c r="AJ117" i="2"/>
  <c r="AG117" i="2"/>
  <c r="AC117" i="2"/>
  <c r="AE117" i="2"/>
  <c r="AA117" i="2"/>
  <c r="Z117" i="2"/>
  <c r="AH117" i="2"/>
  <c r="AK117" i="2"/>
  <c r="AD117" i="2"/>
  <c r="AF112" i="2"/>
  <c r="AJ112" i="2"/>
  <c r="AI112" i="2"/>
  <c r="AB112" i="2"/>
  <c r="AC112" i="2"/>
  <c r="Z112" i="2"/>
  <c r="AA112" i="2"/>
  <c r="AK112" i="2"/>
  <c r="AD112" i="2"/>
  <c r="AG112" i="2"/>
  <c r="AH112" i="2"/>
  <c r="AE112" i="2"/>
  <c r="AJ113" i="2"/>
  <c r="AH113" i="2"/>
  <c r="AG113" i="2"/>
  <c r="AC113" i="2"/>
  <c r="AA113" i="2"/>
  <c r="AB113" i="2"/>
  <c r="AK113" i="2"/>
  <c r="Z113" i="2"/>
  <c r="AI113" i="2"/>
  <c r="AD113" i="2"/>
  <c r="AF113" i="2"/>
  <c r="AE113" i="2"/>
  <c r="AJ118" i="2"/>
  <c r="AI118" i="2"/>
  <c r="AC118" i="2"/>
  <c r="AE118" i="2"/>
  <c r="AA118" i="2"/>
  <c r="Z118" i="2"/>
  <c r="AG118" i="2"/>
  <c r="AF118" i="2"/>
  <c r="AH118" i="2"/>
  <c r="AD118" i="2"/>
  <c r="AB118" i="2"/>
  <c r="AK118" i="2"/>
  <c r="AE114" i="2"/>
  <c r="AK114" i="2"/>
  <c r="AC114" i="2"/>
  <c r="AJ114" i="2"/>
  <c r="AH114" i="2"/>
  <c r="AF114" i="2"/>
  <c r="Z114" i="2"/>
  <c r="AD114" i="2"/>
  <c r="AB114" i="2"/>
  <c r="AG114" i="2"/>
  <c r="AI114" i="2"/>
  <c r="AA114" i="2"/>
  <c r="AI115" i="2"/>
  <c r="AD115" i="2"/>
  <c r="AB115" i="2"/>
  <c r="AK115" i="2"/>
  <c r="AC115" i="2"/>
  <c r="AA115" i="2"/>
  <c r="AH115" i="2"/>
  <c r="Z115" i="2"/>
  <c r="AG115" i="2"/>
  <c r="AE115" i="2"/>
  <c r="AF115" i="2"/>
  <c r="AJ115" i="2"/>
  <c r="AI81" i="2"/>
  <c r="AK75" i="2"/>
  <c r="AG75" i="2"/>
  <c r="AA75" i="2"/>
  <c r="AF75" i="2"/>
  <c r="AB75" i="2"/>
  <c r="Z75" i="2"/>
  <c r="AI75" i="2"/>
  <c r="AE75" i="2"/>
  <c r="AH75" i="2"/>
  <c r="AJ75" i="2"/>
  <c r="AC75" i="2"/>
  <c r="AD75" i="2"/>
  <c r="AC81" i="2"/>
  <c r="AF38" i="2"/>
  <c r="AC38" i="2"/>
  <c r="AA38" i="2"/>
  <c r="AJ38" i="2"/>
  <c r="Z38" i="2"/>
  <c r="AE38" i="2"/>
  <c r="AD38" i="2"/>
  <c r="AJ37" i="2"/>
  <c r="Z37" i="2"/>
  <c r="AF37" i="2"/>
  <c r="AA37" i="2"/>
  <c r="AE37" i="2"/>
  <c r="AG81" i="2"/>
  <c r="AF81" i="2"/>
  <c r="AE81" i="2"/>
  <c r="AA81" i="2"/>
  <c r="AK81" i="2"/>
  <c r="AH81" i="2"/>
  <c r="AJ81" i="2"/>
  <c r="AD81" i="2"/>
  <c r="Z81" i="2"/>
  <c r="AB81" i="2"/>
  <c r="AB37" i="2"/>
  <c r="AI37" i="2"/>
  <c r="AH37" i="2"/>
  <c r="AK37" i="2"/>
  <c r="AC37" i="2"/>
  <c r="AG37" i="2"/>
  <c r="AD37" i="2"/>
  <c r="AG38" i="2"/>
  <c r="AI38" i="2"/>
  <c r="AB38" i="2"/>
  <c r="AK38" i="2"/>
  <c r="AH38" i="2"/>
  <c r="AD72" i="2"/>
  <c r="AA61" i="2"/>
  <c r="AH61" i="2"/>
  <c r="AK61" i="2"/>
  <c r="AC61" i="2"/>
  <c r="AG72" i="2"/>
  <c r="AC72" i="2"/>
  <c r="AB72" i="2"/>
  <c r="Z72" i="2"/>
  <c r="AI72" i="2"/>
  <c r="AA72" i="2"/>
  <c r="Z46" i="2"/>
  <c r="AB46" i="2"/>
  <c r="AH46" i="2"/>
  <c r="AE46" i="2"/>
  <c r="AA46" i="2"/>
  <c r="AC46" i="2"/>
  <c r="AI46" i="2"/>
  <c r="AA50" i="2"/>
  <c r="AK50" i="2"/>
  <c r="Z50" i="2"/>
  <c r="AG50" i="2"/>
  <c r="AB50" i="2"/>
  <c r="AC45" i="2"/>
  <c r="Z45" i="2"/>
  <c r="AF45" i="2"/>
  <c r="AH45" i="2"/>
  <c r="AK72" i="2"/>
  <c r="AH72" i="2"/>
  <c r="AB61" i="2"/>
  <c r="AD61" i="2"/>
  <c r="AA45" i="2"/>
  <c r="AI45" i="2"/>
  <c r="AE45" i="2"/>
  <c r="AF72" i="2"/>
  <c r="Z61" i="2"/>
  <c r="AJ61" i="2"/>
  <c r="AD45" i="2"/>
  <c r="AK46" i="2"/>
  <c r="AJ46" i="2"/>
  <c r="AD46" i="2"/>
  <c r="AG46" i="2"/>
  <c r="AF46" i="2"/>
  <c r="AI80" i="2"/>
  <c r="AH80" i="2"/>
  <c r="AF80" i="2"/>
  <c r="AG80" i="2"/>
  <c r="AC80" i="2"/>
  <c r="AJ80" i="2"/>
  <c r="AK80" i="2"/>
  <c r="Z80" i="2"/>
  <c r="AB80" i="2"/>
  <c r="AE80" i="2"/>
  <c r="AA80" i="2"/>
  <c r="AD80" i="2"/>
  <c r="Z42" i="2"/>
  <c r="AK42" i="2"/>
  <c r="AF42" i="2"/>
  <c r="AA42" i="2"/>
  <c r="AH42" i="2"/>
  <c r="AI42" i="2"/>
  <c r="AC42" i="2"/>
  <c r="AG42" i="2"/>
  <c r="AD42" i="2"/>
  <c r="AB42" i="2"/>
  <c r="AJ42" i="2"/>
  <c r="AE42" i="2"/>
  <c r="AB45" i="2"/>
  <c r="AK45" i="2"/>
  <c r="AG45" i="2"/>
  <c r="AI50" i="2"/>
  <c r="AC50" i="2"/>
  <c r="AH50" i="2"/>
  <c r="AF50" i="2"/>
  <c r="AE50" i="2"/>
  <c r="AD50" i="2"/>
  <c r="AJ50" i="2"/>
  <c r="AJ72" i="2"/>
  <c r="AE72" i="2"/>
  <c r="AG61" i="2"/>
  <c r="AI61" i="2"/>
  <c r="AE61" i="2"/>
  <c r="AF61" i="2"/>
  <c r="AK59" i="2"/>
  <c r="AD59" i="2"/>
  <c r="AJ59" i="2"/>
  <c r="Z59" i="2"/>
  <c r="AF59" i="2"/>
  <c r="AI59" i="2"/>
  <c r="AG59" i="2"/>
  <c r="AC59" i="2"/>
  <c r="AE59" i="2"/>
  <c r="AA59" i="2"/>
  <c r="AB59" i="2"/>
  <c r="AH59" i="2"/>
  <c r="AC63" i="2"/>
  <c r="AB63" i="2"/>
  <c r="AI63" i="2"/>
  <c r="AK63" i="2"/>
  <c r="AJ63" i="2"/>
  <c r="Z63" i="2"/>
  <c r="AG63" i="2"/>
  <c r="AF63" i="2"/>
  <c r="AH63" i="2"/>
  <c r="AE63" i="2"/>
  <c r="AA63" i="2"/>
  <c r="AD63" i="2"/>
  <c r="AC39" i="2"/>
  <c r="AA39" i="2"/>
  <c r="Z39" i="2"/>
  <c r="AJ39" i="2"/>
  <c r="AD39" i="2"/>
  <c r="AG39" i="2"/>
  <c r="AF39" i="2"/>
  <c r="AK39" i="2"/>
  <c r="AH39" i="2"/>
  <c r="AB39" i="2"/>
  <c r="AI39" i="2"/>
  <c r="AE39" i="2"/>
  <c r="AE73" i="2"/>
  <c r="AI73" i="2"/>
  <c r="AD73" i="2"/>
  <c r="AF73" i="2"/>
  <c r="AC73" i="2"/>
  <c r="AA73" i="2"/>
  <c r="AJ73" i="2"/>
  <c r="AH73" i="2"/>
  <c r="AG73" i="2"/>
  <c r="AB73" i="2"/>
  <c r="Z73" i="2"/>
  <c r="AK73" i="2"/>
  <c r="AH43" i="2"/>
  <c r="AF43" i="2"/>
  <c r="AJ43" i="2"/>
  <c r="AE43" i="2"/>
  <c r="AG43" i="2"/>
  <c r="AA43" i="2"/>
  <c r="AC43" i="2"/>
  <c r="AB43" i="2"/>
  <c r="AK43" i="2"/>
  <c r="AD43" i="2"/>
  <c r="Z43" i="2"/>
  <c r="AI43" i="2"/>
  <c r="AB51" i="2"/>
  <c r="AF51" i="2"/>
  <c r="AC51" i="2"/>
  <c r="AK51" i="2"/>
  <c r="AE51" i="2"/>
  <c r="AG51" i="2"/>
  <c r="AH51" i="2"/>
  <c r="Z51" i="2"/>
  <c r="AA51" i="2"/>
  <c r="AD51" i="2"/>
  <c r="AI51" i="2"/>
  <c r="AJ51" i="2"/>
  <c r="AH64" i="2"/>
  <c r="AF64" i="2"/>
  <c r="AB64" i="2"/>
  <c r="AA64" i="2"/>
  <c r="AE64" i="2"/>
  <c r="AI64" i="2"/>
  <c r="AG64" i="2"/>
  <c r="AD64" i="2"/>
  <c r="AJ64" i="2"/>
  <c r="AC64" i="2"/>
  <c r="Z64" i="2"/>
  <c r="AK64" i="2"/>
  <c r="AF40" i="2"/>
  <c r="AE40" i="2"/>
  <c r="AJ40" i="2"/>
  <c r="AC40" i="2"/>
  <c r="AD40" i="2"/>
  <c r="AI40" i="2"/>
  <c r="AH40" i="2"/>
  <c r="AK40" i="2"/>
  <c r="AB40" i="2"/>
  <c r="AA40" i="2"/>
  <c r="Z40" i="2"/>
  <c r="AG40" i="2"/>
  <c r="AD47" i="2"/>
  <c r="AB47" i="2"/>
  <c r="Z47" i="2"/>
  <c r="AI47" i="2"/>
  <c r="AG47" i="2"/>
  <c r="AH47" i="2"/>
  <c r="AC47" i="2"/>
  <c r="AA47" i="2"/>
  <c r="AE47" i="2"/>
  <c r="AK47" i="2"/>
  <c r="AF47" i="2"/>
  <c r="AJ47" i="2"/>
  <c r="AE52" i="2"/>
  <c r="AA52" i="2"/>
  <c r="Z52" i="2"/>
  <c r="AG52" i="2"/>
  <c r="AH52" i="2"/>
  <c r="AD52" i="2"/>
  <c r="AJ52" i="2"/>
  <c r="AK52" i="2"/>
  <c r="AF52" i="2"/>
  <c r="AC52" i="2"/>
  <c r="AI52" i="2"/>
  <c r="AB52" i="2"/>
  <c r="AH74" i="2"/>
  <c r="AI74" i="2"/>
  <c r="Z74" i="2"/>
  <c r="AF74" i="2"/>
  <c r="AB74" i="2"/>
  <c r="AA74" i="2"/>
  <c r="AC74" i="2"/>
  <c r="AE74" i="2"/>
  <c r="AK74" i="2"/>
  <c r="AD74" i="2"/>
  <c r="AG74" i="2"/>
  <c r="AJ74" i="2"/>
  <c r="AK48" i="2"/>
  <c r="AE48" i="2"/>
  <c r="AI48" i="2"/>
  <c r="AC48" i="2"/>
  <c r="AJ48" i="2"/>
  <c r="AH48" i="2"/>
  <c r="AF48" i="2"/>
  <c r="Z48" i="2"/>
  <c r="AD48" i="2"/>
  <c r="AB48" i="2"/>
  <c r="AG48" i="2"/>
  <c r="AA48" i="2"/>
  <c r="AD68" i="2"/>
  <c r="AK68" i="2"/>
  <c r="AC68" i="2"/>
  <c r="Z68" i="2"/>
  <c r="AE68" i="2"/>
  <c r="AH68" i="2"/>
  <c r="AI68" i="2"/>
  <c r="AJ68" i="2"/>
  <c r="AB68" i="2"/>
  <c r="AG68" i="2"/>
  <c r="AF68" i="2"/>
  <c r="AA68" i="2"/>
  <c r="AK56" i="2"/>
  <c r="AD56" i="2"/>
  <c r="AC56" i="2"/>
  <c r="Z56" i="2"/>
  <c r="AI56" i="2"/>
  <c r="AG56" i="2"/>
  <c r="AB56" i="2"/>
  <c r="AJ56" i="2"/>
  <c r="AA56" i="2"/>
  <c r="AF56" i="2"/>
  <c r="AH56" i="2"/>
  <c r="AE56" i="2"/>
  <c r="AB69" i="2"/>
  <c r="AG69" i="2"/>
  <c r="Z69" i="2"/>
  <c r="AH69" i="2"/>
  <c r="AE69" i="2"/>
  <c r="AC69" i="2"/>
  <c r="AA69" i="2"/>
  <c r="AK69" i="2"/>
  <c r="AF69" i="2"/>
  <c r="AI69" i="2"/>
  <c r="AJ69" i="2"/>
  <c r="AD69" i="2"/>
  <c r="I19" i="2" l="1"/>
  <c r="L18" i="2"/>
  <c r="V18" i="2" l="1"/>
  <c r="O18" i="2" s="1"/>
  <c r="P18" i="2" s="1"/>
  <c r="AE18" i="2" l="1"/>
  <c r="AI18" i="2"/>
  <c r="Z18" i="2"/>
  <c r="AH18" i="2"/>
  <c r="AG18" i="2"/>
  <c r="AC18" i="2"/>
  <c r="R18" i="2"/>
  <c r="S18" i="2" s="1"/>
  <c r="W18" i="2" s="1"/>
  <c r="AA18" i="2"/>
  <c r="AD18" i="2"/>
  <c r="AK18" i="2"/>
  <c r="AJ18" i="2"/>
  <c r="AB18" i="2"/>
  <c r="AF18" i="2"/>
  <c r="T18" i="2" l="1"/>
  <c r="U18" i="2" s="1"/>
  <c r="X18" i="2" s="1"/>
  <c r="J19" i="2" s="1"/>
  <c r="K19" i="2" l="1"/>
  <c r="L19" i="2" s="1"/>
  <c r="V19" i="2" l="1"/>
  <c r="O19" i="2" s="1"/>
  <c r="P19" i="2" s="1"/>
  <c r="AD19" i="2" l="1"/>
  <c r="AD211" i="2" s="1"/>
  <c r="AE19" i="2"/>
  <c r="AE211" i="2" s="1"/>
  <c r="AG19" i="2"/>
  <c r="AG211" i="2" s="1"/>
  <c r="AA19" i="2"/>
  <c r="AA211" i="2" s="1"/>
  <c r="R19" i="2"/>
  <c r="T19" i="2" s="1"/>
  <c r="U19" i="2" s="1"/>
  <c r="X19" i="2" s="1"/>
  <c r="AH19" i="2"/>
  <c r="AH211" i="2" s="1"/>
  <c r="AB19" i="2"/>
  <c r="AB211" i="2" s="1"/>
  <c r="AJ19" i="2"/>
  <c r="AJ211" i="2" s="1"/>
  <c r="AI19" i="2"/>
  <c r="AI211" i="2" s="1"/>
  <c r="Z19" i="2"/>
  <c r="Z211" i="2" s="1"/>
  <c r="AK19" i="2"/>
  <c r="AK211" i="2" s="1"/>
  <c r="AC19" i="2"/>
  <c r="AC211" i="2" s="1"/>
  <c r="AF19" i="2"/>
  <c r="AF211" i="2" s="1"/>
  <c r="S19" i="2" l="1"/>
  <c r="W19" i="2" s="1"/>
</calcChain>
</file>

<file path=xl/sharedStrings.xml><?xml version="1.0" encoding="utf-8"?>
<sst xmlns="http://schemas.openxmlformats.org/spreadsheetml/2006/main" count="119" uniqueCount="100">
  <si>
    <t>Project -</t>
  </si>
  <si>
    <t xml:space="preserve">Design Storm - </t>
  </si>
  <si>
    <t xml:space="preserve">Mannings "n" </t>
  </si>
  <si>
    <t xml:space="preserve">Designed By -  </t>
  </si>
  <si>
    <t>Municipality -</t>
  </si>
  <si>
    <t>A =</t>
  </si>
  <si>
    <t>pvc/</t>
  </si>
  <si>
    <t>concrete</t>
  </si>
  <si>
    <t>CSP</t>
  </si>
  <si>
    <t xml:space="preserve">Date -  </t>
  </si>
  <si>
    <t xml:space="preserve">Project No. - </t>
  </si>
  <si>
    <t xml:space="preserve">Sheet -  </t>
  </si>
  <si>
    <t>Location of Section</t>
  </si>
  <si>
    <t>Area</t>
  </si>
  <si>
    <t>Tributary Area</t>
  </si>
  <si>
    <t>Runoff Coefficient</t>
  </si>
  <si>
    <t>Individual A x C</t>
  </si>
  <si>
    <t>Cumulative Area</t>
  </si>
  <si>
    <t>Cumulative A x C</t>
  </si>
  <si>
    <t>Time of Concentration</t>
  </si>
  <si>
    <t>Rainfall Intensity</t>
  </si>
  <si>
    <t>Peak Flow</t>
  </si>
  <si>
    <t>Manning's "n"</t>
  </si>
  <si>
    <t>Slope</t>
  </si>
  <si>
    <t>Diameter</t>
  </si>
  <si>
    <t>Length</t>
  </si>
  <si>
    <t>Full Flow Velocity</t>
  </si>
  <si>
    <t>Full Flow Capacity</t>
  </si>
  <si>
    <t>Actual Velocity</t>
  </si>
  <si>
    <t>Time of Flow</t>
  </si>
  <si>
    <t>Calculated Pipe Diameter</t>
  </si>
  <si>
    <t>TOTAL LENGTH OF PIPE SIZES</t>
  </si>
  <si>
    <t>MH #</t>
  </si>
  <si>
    <t>Aa</t>
  </si>
  <si>
    <t>Ca</t>
  </si>
  <si>
    <t>Aa x Ca</t>
  </si>
  <si>
    <t>A=Sum Aa</t>
  </si>
  <si>
    <t>A x C=</t>
  </si>
  <si>
    <t>Tc</t>
  </si>
  <si>
    <t>i</t>
  </si>
  <si>
    <t>q</t>
  </si>
  <si>
    <t>S</t>
  </si>
  <si>
    <t>D</t>
  </si>
  <si>
    <t>L</t>
  </si>
  <si>
    <t>vf</t>
  </si>
  <si>
    <t>Q</t>
  </si>
  <si>
    <t>va</t>
  </si>
  <si>
    <t>t=L/60xva</t>
  </si>
  <si>
    <t>d</t>
  </si>
  <si>
    <t>tf=Tc+t</t>
  </si>
  <si>
    <t>ha</t>
  </si>
  <si>
    <t>Sum Aa x Ca</t>
  </si>
  <si>
    <t xml:space="preserve">min </t>
  </si>
  <si>
    <t>mm/hr</t>
  </si>
  <si>
    <t>m3/s</t>
  </si>
  <si>
    <t>m/m</t>
  </si>
  <si>
    <t>mm</t>
  </si>
  <si>
    <t>m</t>
  </si>
  <si>
    <t>m/s</t>
  </si>
  <si>
    <t>min</t>
  </si>
  <si>
    <t>total length</t>
  </si>
  <si>
    <t>diameter</t>
  </si>
  <si>
    <t>LOOKUP TABLE</t>
  </si>
  <si>
    <t>FOR EQUIVALENT</t>
  </si>
  <si>
    <t>ELLIPTICAL PIPE</t>
  </si>
  <si>
    <t>CONCRETE</t>
  </si>
  <si>
    <t>Circular Pipe Diameter</t>
  </si>
  <si>
    <t>Equivalent Elliptical Pipe Size</t>
  </si>
  <si>
    <t>h x b</t>
  </si>
  <si>
    <t>735 x 1145</t>
  </si>
  <si>
    <t>820 X 1150</t>
  </si>
  <si>
    <t>865 x 1345</t>
  </si>
  <si>
    <t>970 X 1390</t>
  </si>
  <si>
    <t>965 x 1525</t>
  </si>
  <si>
    <t>1120 X 1630</t>
  </si>
  <si>
    <t>1090 x 1725</t>
  </si>
  <si>
    <t>1260 X 1880</t>
  </si>
  <si>
    <t>1220 x 1930</t>
  </si>
  <si>
    <t>1345 x 2110</t>
  </si>
  <si>
    <t>1475 x 2310</t>
  </si>
  <si>
    <t>1600 x 2490</t>
  </si>
  <si>
    <t>1725 x 2690</t>
  </si>
  <si>
    <t>1955 x 3075</t>
  </si>
  <si>
    <t>2465 x 3835</t>
  </si>
  <si>
    <t>STORM SEWER  DESIGN SHEET</t>
  </si>
  <si>
    <t>From Upstream</t>
  </si>
  <si>
    <t>To Downstream</t>
  </si>
  <si>
    <t>CB 1</t>
  </si>
  <si>
    <t>% Full</t>
  </si>
  <si>
    <t>%</t>
  </si>
  <si>
    <t>Max Capacity</t>
  </si>
  <si>
    <t>CBMH 2</t>
  </si>
  <si>
    <t>CBMH 4</t>
  </si>
  <si>
    <t>A2</t>
  </si>
  <si>
    <t>A1</t>
  </si>
  <si>
    <t>Time of Conc. to Next Section</t>
  </si>
  <si>
    <t>JN</t>
  </si>
  <si>
    <t>C =</t>
  </si>
  <si>
    <t>B =</t>
  </si>
  <si>
    <t>5 Year Storm, IDF Curve for Lindsay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</si>
</sst>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_)"/>
    <numFmt numFmtId="165" formatCode="0.000_)"/>
    <numFmt numFmtId="166" formatCode="dd\-mmm\-yy_)"/>
    <numFmt numFmtId="167" formatCode="0.0000_)"/>
    <numFmt numFmtId="168" formatCode="0_)"/>
    <numFmt numFmtId="169" formatCode="0.0_)"/>
    <numFmt numFmtId="170" formatCode="0.0%"/>
  </numFmts>
  <fonts count="20">
    <font>
      <sz val="12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u/>
      <sz val="24"/>
      <color indexed="8"/>
      <name val="CG Times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Arial"/>
      <family val="2"/>
    </font>
    <font>
      <sz val="14"/>
      <color indexed="12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u/>
      <sz val="14"/>
      <color indexed="12"/>
      <name val="Arial"/>
      <family val="2"/>
    </font>
    <font>
      <sz val="12"/>
      <color rgb="FF0000FF"/>
      <name val="Arial"/>
      <family val="2"/>
    </font>
    <font>
      <sz val="11"/>
      <color rgb="FF337AB7"/>
      <name val="Segoe UI Light"/>
      <family val="2"/>
    </font>
    <font>
      <sz val="14"/>
      <color rgb="FF901D0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42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164" fontId="0" fillId="0" borderId="0"/>
    <xf numFmtId="164" fontId="15" fillId="0" borderId="0"/>
    <xf numFmtId="164" fontId="14" fillId="0" borderId="0"/>
    <xf numFmtId="164" fontId="14" fillId="0" borderId="0"/>
    <xf numFmtId="9" fontId="1" fillId="0" borderId="0" applyFont="0" applyFill="0" applyBorder="0" applyAlignment="0" applyProtection="0"/>
  </cellStyleXfs>
  <cellXfs count="99">
    <xf numFmtId="164" fontId="0" fillId="0" borderId="0" xfId="0"/>
    <xf numFmtId="164" fontId="2" fillId="0" borderId="0" xfId="0" applyNumberFormat="1" applyFont="1" applyProtection="1"/>
    <xf numFmtId="164" fontId="3" fillId="0" borderId="0" xfId="0" applyNumberFormat="1" applyFont="1" applyAlignment="1" applyProtection="1">
      <alignment horizontal="centerContinuous" vertical="center"/>
    </xf>
    <xf numFmtId="164" fontId="4" fillId="0" borderId="0" xfId="0" applyNumberFormat="1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centerContinuous" vertical="center"/>
    </xf>
    <xf numFmtId="164" fontId="6" fillId="0" borderId="0" xfId="0" applyNumberFormat="1" applyFont="1" applyAlignment="1" applyProtection="1">
      <alignment horizontal="centerContinuous" vertical="center"/>
    </xf>
    <xf numFmtId="164" fontId="2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centerContinuous" vertical="center"/>
    </xf>
    <xf numFmtId="164" fontId="2" fillId="0" borderId="0" xfId="0" applyNumberFormat="1" applyFont="1" applyAlignment="1" applyProtection="1">
      <alignment horizontal="right"/>
    </xf>
    <xf numFmtId="164" fontId="3" fillId="0" borderId="0" xfId="0" applyNumberFormat="1" applyFont="1" applyAlignment="1" applyProtection="1">
      <alignment horizontal="left" vertical="center"/>
    </xf>
    <xf numFmtId="164" fontId="3" fillId="0" borderId="0" xfId="0" applyNumberFormat="1" applyFont="1" applyProtection="1"/>
    <xf numFmtId="164" fontId="2" fillId="0" borderId="0" xfId="0" applyNumberFormat="1" applyFont="1" applyAlignment="1" applyProtection="1">
      <alignment horizontal="centerContinuous"/>
    </xf>
    <xf numFmtId="164" fontId="2" fillId="0" borderId="0" xfId="0" applyNumberFormat="1" applyFont="1" applyAlignment="1" applyProtection="1">
      <alignment horizontal="right" vertical="center"/>
    </xf>
    <xf numFmtId="164" fontId="3" fillId="0" borderId="0" xfId="0" applyNumberFormat="1" applyFont="1" applyAlignment="1" applyProtection="1">
      <alignment horizontal="left"/>
    </xf>
    <xf numFmtId="165" fontId="3" fillId="0" borderId="0" xfId="0" applyNumberFormat="1" applyFont="1" applyProtection="1"/>
    <xf numFmtId="164" fontId="2" fillId="0" borderId="0" xfId="0" applyNumberFormat="1" applyFont="1" applyAlignment="1" applyProtection="1">
      <alignment horizontal="center"/>
    </xf>
    <xf numFmtId="166" fontId="3" fillId="0" borderId="0" xfId="0" applyNumberFormat="1" applyFont="1" applyAlignment="1" applyProtection="1">
      <alignment horizontal="left" vertical="center"/>
    </xf>
    <xf numFmtId="165" fontId="3" fillId="0" borderId="0" xfId="0" applyNumberFormat="1" applyFont="1" applyAlignment="1" applyProtection="1">
      <alignment horizontal="left"/>
    </xf>
    <xf numFmtId="167" fontId="2" fillId="0" borderId="0" xfId="0" applyNumberFormat="1" applyFont="1" applyAlignment="1" applyProtection="1">
      <alignment vertical="center"/>
    </xf>
    <xf numFmtId="164" fontId="5" fillId="0" borderId="1" xfId="0" applyNumberFormat="1" applyFont="1" applyBorder="1" applyAlignment="1" applyProtection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textRotation="90"/>
    </xf>
    <xf numFmtId="164" fontId="7" fillId="0" borderId="1" xfId="0" applyNumberFormat="1" applyFont="1" applyBorder="1" applyAlignment="1" applyProtection="1">
      <alignment horizontal="center" vertical="center" textRotation="90"/>
    </xf>
    <xf numFmtId="164" fontId="8" fillId="0" borderId="0" xfId="0" applyNumberFormat="1" applyFont="1" applyAlignment="1" applyProtection="1">
      <alignment horizontal="centerContinuous" vertical="center"/>
    </xf>
    <xf numFmtId="164" fontId="7" fillId="0" borderId="1" xfId="0" applyNumberFormat="1" applyFont="1" applyBorder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168" fontId="5" fillId="0" borderId="0" xfId="0" applyNumberFormat="1" applyFont="1" applyAlignment="1" applyProtection="1">
      <alignment horizontal="center"/>
    </xf>
    <xf numFmtId="168" fontId="5" fillId="0" borderId="0" xfId="0" applyNumberFormat="1" applyFont="1" applyAlignment="1" applyProtection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5" fontId="10" fillId="0" borderId="1" xfId="0" applyNumberFormat="1" applyFont="1" applyBorder="1" applyAlignment="1" applyProtection="1">
      <alignment horizontal="center" vertical="center"/>
    </xf>
    <xf numFmtId="167" fontId="9" fillId="0" borderId="1" xfId="0" applyNumberFormat="1" applyFont="1" applyBorder="1" applyAlignment="1" applyProtection="1">
      <alignment horizontal="center" vertical="center"/>
    </xf>
    <xf numFmtId="168" fontId="11" fillId="2" borderId="1" xfId="0" applyNumberFormat="1" applyFont="1" applyFill="1" applyBorder="1" applyAlignment="1" applyProtection="1">
      <alignment horizontal="center" vertical="center"/>
    </xf>
    <xf numFmtId="169" fontId="9" fillId="0" borderId="1" xfId="0" applyNumberFormat="1" applyFont="1" applyBorder="1" applyAlignment="1" applyProtection="1">
      <alignment horizontal="center" vertical="center"/>
    </xf>
    <xf numFmtId="164" fontId="2" fillId="0" borderId="2" xfId="0" applyNumberFormat="1" applyFont="1" applyBorder="1" applyProtection="1"/>
    <xf numFmtId="164" fontId="2" fillId="0" borderId="0" xfId="0" applyFont="1"/>
    <xf numFmtId="164" fontId="2" fillId="0" borderId="3" xfId="0" applyNumberFormat="1" applyFont="1" applyBorder="1" applyAlignment="1" applyProtection="1">
      <alignment horizontal="centerContinuous" vertical="center"/>
    </xf>
    <xf numFmtId="164" fontId="2" fillId="0" borderId="4" xfId="0" applyNumberFormat="1" applyFont="1" applyBorder="1" applyAlignment="1" applyProtection="1">
      <alignment horizontal="centerContinuous" vertical="center"/>
    </xf>
    <xf numFmtId="164" fontId="2" fillId="0" borderId="5" xfId="0" applyNumberFormat="1" applyFont="1" applyBorder="1" applyAlignment="1" applyProtection="1">
      <alignment horizontal="centerContinuous" vertical="center"/>
    </xf>
    <xf numFmtId="164" fontId="2" fillId="0" borderId="6" xfId="0" applyNumberFormat="1" applyFont="1" applyBorder="1" applyAlignment="1" applyProtection="1">
      <alignment horizontal="centerContinuous" vertical="center"/>
    </xf>
    <xf numFmtId="168" fontId="2" fillId="0" borderId="7" xfId="0" applyNumberFormat="1" applyFont="1" applyBorder="1" applyAlignment="1" applyProtection="1">
      <alignment horizontal="center"/>
    </xf>
    <xf numFmtId="164" fontId="5" fillId="0" borderId="8" xfId="0" applyNumberFormat="1" applyFont="1" applyBorder="1" applyAlignment="1" applyProtection="1">
      <alignment horizontal="center" vertical="center"/>
    </xf>
    <xf numFmtId="168" fontId="5" fillId="0" borderId="7" xfId="0" applyNumberFormat="1" applyFont="1" applyBorder="1" applyAlignment="1" applyProtection="1">
      <alignment horizontal="center" vertical="center"/>
    </xf>
    <xf numFmtId="164" fontId="13" fillId="0" borderId="1" xfId="0" applyNumberFormat="1" applyFont="1" applyBorder="1" applyAlignment="1" applyProtection="1">
      <alignment horizontal="center" vertical="center"/>
    </xf>
    <xf numFmtId="164" fontId="9" fillId="0" borderId="1" xfId="0" quotePrefix="1" applyNumberFormat="1" applyFont="1" applyBorder="1" applyAlignment="1" applyProtection="1">
      <alignment horizontal="center" vertical="center"/>
    </xf>
    <xf numFmtId="165" fontId="3" fillId="0" borderId="0" xfId="0" applyNumberFormat="1" applyFont="1" applyAlignment="1" applyProtection="1"/>
    <xf numFmtId="168" fontId="7" fillId="0" borderId="1" xfId="0" applyNumberFormat="1" applyFont="1" applyBorder="1" applyAlignment="1" applyProtection="1">
      <alignment horizontal="center" vertical="center"/>
    </xf>
    <xf numFmtId="164" fontId="5" fillId="0" borderId="1" xfId="1" applyFont="1" applyBorder="1" applyAlignment="1">
      <alignment horizontal="center" vertical="center" textRotation="90"/>
    </xf>
    <xf numFmtId="0" fontId="9" fillId="0" borderId="1" xfId="0" applyNumberFormat="1" applyFont="1" applyBorder="1" applyAlignment="1" applyProtection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</xf>
    <xf numFmtId="164" fontId="16" fillId="0" borderId="1" xfId="0" applyNumberFormat="1" applyFont="1" applyBorder="1" applyAlignment="1" applyProtection="1">
      <alignment horizontal="center" vertical="center"/>
    </xf>
    <xf numFmtId="164" fontId="7" fillId="3" borderId="0" xfId="0" applyNumberFormat="1" applyFont="1" applyFill="1" applyAlignment="1" applyProtection="1">
      <alignment horizontal="center" vertical="center"/>
    </xf>
    <xf numFmtId="164" fontId="2" fillId="3" borderId="0" xfId="0" applyNumberFormat="1" applyFont="1" applyFill="1" applyProtection="1"/>
    <xf numFmtId="164" fontId="0" fillId="3" borderId="0" xfId="0" applyFill="1"/>
    <xf numFmtId="167" fontId="9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textRotation="90"/>
    </xf>
    <xf numFmtId="164" fontId="2" fillId="0" borderId="0" xfId="0" applyNumberFormat="1" applyFont="1" applyBorder="1" applyAlignment="1" applyProtection="1">
      <alignment horizontal="centerContinuous" vertical="center"/>
    </xf>
    <xf numFmtId="164" fontId="5" fillId="0" borderId="0" xfId="0" applyNumberFormat="1" applyFont="1" applyBorder="1" applyAlignment="1" applyProtection="1">
      <alignment horizontal="center" vertical="center" textRotation="90"/>
    </xf>
    <xf numFmtId="164" fontId="7" fillId="0" borderId="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4" fontId="13" fillId="0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165" fontId="10" fillId="0" borderId="1" xfId="0" applyNumberFormat="1" applyFont="1" applyFill="1" applyBorder="1" applyAlignment="1" applyProtection="1">
      <alignment horizontal="center" vertical="center"/>
    </xf>
    <xf numFmtId="168" fontId="11" fillId="0" borderId="1" xfId="0" applyNumberFormat="1" applyFont="1" applyFill="1" applyBorder="1" applyAlignment="1" applyProtection="1">
      <alignment horizontal="center" vertical="center"/>
    </xf>
    <xf numFmtId="169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164" fontId="16" fillId="0" borderId="1" xfId="0" applyNumberFormat="1" applyFont="1" applyFill="1" applyBorder="1" applyAlignment="1" applyProtection="1">
      <alignment horizontal="center" vertical="center"/>
    </xf>
    <xf numFmtId="164" fontId="9" fillId="0" borderId="1" xfId="0" quotePrefix="1" applyNumberFormat="1" applyFont="1" applyFill="1" applyBorder="1" applyAlignment="1" applyProtection="1">
      <alignment horizontal="center" vertical="center"/>
    </xf>
    <xf numFmtId="164" fontId="0" fillId="0" borderId="0" xfId="0" applyFill="1"/>
    <xf numFmtId="170" fontId="9" fillId="0" borderId="1" xfId="4" applyNumberFormat="1" applyFont="1" applyBorder="1" applyAlignment="1" applyProtection="1">
      <alignment horizontal="center" vertical="center"/>
    </xf>
    <xf numFmtId="170" fontId="9" fillId="0" borderId="1" xfId="4" applyNumberFormat="1" applyFont="1" applyFill="1" applyBorder="1" applyAlignment="1" applyProtection="1">
      <alignment horizontal="center" vertical="center"/>
    </xf>
    <xf numFmtId="170" fontId="6" fillId="0" borderId="1" xfId="4" applyNumberFormat="1" applyFont="1" applyFill="1" applyBorder="1" applyAlignment="1" applyProtection="1">
      <alignment horizontal="center" vertical="center"/>
    </xf>
    <xf numFmtId="170" fontId="6" fillId="0" borderId="1" xfId="4" applyNumberFormat="1" applyFont="1" applyBorder="1" applyAlignment="1" applyProtection="1">
      <alignment horizontal="center" vertical="center"/>
    </xf>
    <xf numFmtId="170" fontId="10" fillId="0" borderId="1" xfId="4" applyNumberFormat="1" applyFont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left" vertical="center"/>
    </xf>
    <xf numFmtId="165" fontId="6" fillId="0" borderId="1" xfId="0" applyNumberFormat="1" applyFont="1" applyBorder="1" applyAlignment="1" applyProtection="1">
      <alignment horizontal="left" vertical="center"/>
    </xf>
    <xf numFmtId="165" fontId="17" fillId="0" borderId="0" xfId="0" applyNumberFormat="1" applyFont="1" applyAlignment="1" applyProtection="1">
      <alignment horizontal="left"/>
    </xf>
    <xf numFmtId="164" fontId="7" fillId="0" borderId="0" xfId="0" applyNumberFormat="1" applyFont="1" applyFill="1" applyAlignment="1" applyProtection="1">
      <alignment horizontal="center" vertical="center"/>
    </xf>
    <xf numFmtId="164" fontId="2" fillId="0" borderId="0" xfId="0" applyNumberFormat="1" applyFont="1" applyFill="1" applyProtection="1"/>
    <xf numFmtId="165" fontId="7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Protection="1"/>
    <xf numFmtId="0" fontId="7" fillId="0" borderId="0" xfId="0" applyNumberFormat="1" applyFont="1" applyAlignment="1" applyProtection="1">
      <alignment horizontal="center" vertical="center"/>
    </xf>
    <xf numFmtId="0" fontId="0" fillId="0" borderId="0" xfId="0" applyNumberFormat="1"/>
    <xf numFmtId="0" fontId="2" fillId="0" borderId="0" xfId="0" applyNumberFormat="1" applyFont="1" applyFill="1" applyProtection="1"/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/>
    <xf numFmtId="164" fontId="14" fillId="0" borderId="0" xfId="2"/>
    <xf numFmtId="164" fontId="18" fillId="0" borderId="0" xfId="0" applyFont="1"/>
    <xf numFmtId="165" fontId="10" fillId="0" borderId="1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left"/>
    </xf>
    <xf numFmtId="168" fontId="12" fillId="4" borderId="1" xfId="0" applyNumberFormat="1" applyFont="1" applyFill="1" applyBorder="1" applyAlignment="1" applyProtection="1">
      <alignment horizontal="center" vertical="center"/>
    </xf>
    <xf numFmtId="168" fontId="12" fillId="4" borderId="9" xfId="0" applyNumberFormat="1" applyFont="1" applyFill="1" applyBorder="1" applyAlignment="1" applyProtection="1">
      <alignment horizontal="center" vertical="center"/>
    </xf>
    <xf numFmtId="168" fontId="19" fillId="4" borderId="1" xfId="0" applyNumberFormat="1" applyFont="1" applyFill="1" applyBorder="1" applyAlignment="1" applyProtection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901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182880</xdr:rowOff>
    </xdr:from>
    <xdr:to>
      <xdr:col>2</xdr:col>
      <xdr:colOff>297180</xdr:colOff>
      <xdr:row>6</xdr:row>
      <xdr:rowOff>68580</xdr:rowOff>
    </xdr:to>
    <xdr:pic>
      <xdr:nvPicPr>
        <xdr:cNvPr id="4514" name="ctl00_onetidHeadbnnr2" descr="CKL logo">
          <a:extLst>
            <a:ext uri="{FF2B5EF4-FFF2-40B4-BE49-F238E27FC236}">
              <a16:creationId xmlns:a16="http://schemas.microsoft.com/office/drawing/2014/main" id="{A25A955A-7E06-4391-A056-E625A3D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82880"/>
          <a:ext cx="305562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486411</xdr:colOff>
      <xdr:row>0</xdr:row>
      <xdr:rowOff>123825</xdr:rowOff>
    </xdr:from>
    <xdr:to>
      <xdr:col>23</xdr:col>
      <xdr:colOff>890970</xdr:colOff>
      <xdr:row>5</xdr:row>
      <xdr:rowOff>187325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09E9CE2-0145-46EB-999D-646C2B1F9663}"/>
            </a:ext>
          </a:extLst>
        </xdr:cNvPr>
        <xdr:cNvSpPr txBox="1"/>
      </xdr:nvSpPr>
      <xdr:spPr>
        <a:xfrm>
          <a:off x="17589501" y="123825"/>
          <a:ext cx="2431486" cy="103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Swis721 LtCn BT" pitchFamily="34" charset="0"/>
            </a:rPr>
            <a:t>Engineering &amp; Corporate Assets Department</a:t>
          </a:r>
        </a:p>
        <a:p>
          <a:pPr algn="r"/>
          <a:r>
            <a:rPr lang="en-US" sz="900">
              <a:latin typeface="Swis721 LtCn BT" pitchFamily="34" charset="0"/>
            </a:rPr>
            <a:t>City of Kawartha Lakes</a:t>
          </a:r>
          <a:r>
            <a:rPr lang="en-US" sz="900" baseline="0">
              <a:latin typeface="Swis721 LtCn BT" pitchFamily="34" charset="0"/>
            </a:rPr>
            <a:t> </a:t>
          </a:r>
          <a:endParaRPr lang="en-US" sz="900">
            <a:latin typeface="Swis721 LtCn BT" pitchFamily="34" charset="0"/>
          </a:endParaRPr>
        </a:p>
        <a:p>
          <a:pPr algn="r"/>
          <a:r>
            <a:rPr lang="en-US" sz="900">
              <a:latin typeface="Swis721 LtCn BT" pitchFamily="34" charset="0"/>
            </a:rPr>
            <a:t>P.O. Box 9000, 322 Kent Street West</a:t>
          </a:r>
        </a:p>
        <a:p>
          <a:pPr algn="r"/>
          <a:r>
            <a:rPr lang="en-US" sz="900">
              <a:latin typeface="Swis721 LtCn BT" pitchFamily="34" charset="0"/>
            </a:rPr>
            <a:t>Lindsay ON K9V 5R8</a:t>
          </a:r>
        </a:p>
        <a:p>
          <a:pPr algn="r"/>
          <a:r>
            <a:rPr lang="en-US" sz="900" baseline="0">
              <a:latin typeface="Swis721 LtCn BT" pitchFamily="34" charset="0"/>
            </a:rPr>
            <a:t>Tel: 705-324-9411 </a:t>
          </a:r>
        </a:p>
        <a:p>
          <a:pPr algn="r">
            <a:lnSpc>
              <a:spcPts val="1000"/>
            </a:lnSpc>
          </a:pPr>
          <a:r>
            <a:rPr lang="en-US" sz="900" baseline="0">
              <a:latin typeface="Swis721 LtCn BT" pitchFamily="34" charset="0"/>
            </a:rPr>
            <a:t>Toll Free: 1-888-822-2225</a:t>
          </a:r>
          <a:endParaRPr lang="en-US" sz="900">
            <a:latin typeface="Swis721 LtCn BT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3:IO234"/>
  <sheetViews>
    <sheetView tabSelected="1" defaultGridColor="0" topLeftCell="A4" colorId="22" zoomScale="55" zoomScaleNormal="55" zoomScaleSheetLayoutView="70" zoomScalePageLayoutView="50" workbookViewId="0">
      <selection activeCell="AP13" sqref="AP13"/>
    </sheetView>
  </sheetViews>
  <sheetFormatPr defaultRowHeight="15"/>
  <cols>
    <col min="1" max="1" width="26.1796875" customWidth="1"/>
    <col min="2" max="2" width="9.1796875" customWidth="1"/>
    <col min="3" max="3" width="16.1796875" customWidth="1"/>
    <col min="4" max="4" width="14.90625" customWidth="1"/>
    <col min="5" max="5" width="7.6328125" customWidth="1"/>
    <col min="6" max="6" width="6.6328125" customWidth="1"/>
    <col min="7" max="7" width="7.6328125" customWidth="1"/>
    <col min="8" max="8" width="9.6328125" customWidth="1"/>
    <col min="9" max="9" width="14.6328125" customWidth="1"/>
    <col min="10" max="10" width="9.6328125" customWidth="1"/>
    <col min="11" max="11" width="8.6328125" customWidth="1"/>
    <col min="12" max="12" width="9.6328125" customWidth="1"/>
    <col min="13" max="13" width="10.6328125" customWidth="1"/>
    <col min="14" max="14" width="9.6328125" customWidth="1"/>
    <col min="15" max="15" width="10.1796875" hidden="1" customWidth="1"/>
    <col min="16" max="16" width="8" customWidth="1"/>
    <col min="17" max="17" width="8.08984375" customWidth="1"/>
    <col min="18" max="18" width="6.6328125" customWidth="1"/>
    <col min="19" max="19" width="9.08984375" customWidth="1"/>
    <col min="20" max="20" width="7.6328125" customWidth="1"/>
    <col min="21" max="21" width="8.1796875" customWidth="1"/>
    <col min="22" max="23" width="7.6328125" customWidth="1"/>
    <col min="24" max="24" width="11.6328125" customWidth="1"/>
    <col min="25" max="25" width="5.6328125" hidden="1" customWidth="1"/>
    <col min="26" max="38" width="8.6328125" hidden="1" customWidth="1"/>
    <col min="39" max="42" width="8.6328125" customWidth="1"/>
  </cols>
  <sheetData>
    <row r="3" spans="1:248" ht="16.8">
      <c r="A3" s="92"/>
    </row>
    <row r="6" spans="1:248" ht="30">
      <c r="B6" s="94"/>
      <c r="C6" s="94"/>
      <c r="D6" s="94"/>
      <c r="E6" s="94"/>
      <c r="F6" s="94"/>
      <c r="G6" s="94"/>
      <c r="H6" s="94"/>
      <c r="I6" s="3" t="s">
        <v>84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ht="30">
      <c r="A7" s="1"/>
      <c r="B7" s="1"/>
      <c r="C7" s="1"/>
      <c r="D7" s="2"/>
      <c r="E7" s="2"/>
      <c r="F7" s="2"/>
      <c r="G7" s="3"/>
      <c r="H7" s="1"/>
      <c r="I7" s="4"/>
      <c r="J7" s="4"/>
      <c r="K7" s="4"/>
      <c r="L7" s="4"/>
      <c r="M7" s="4"/>
      <c r="N7" s="4"/>
      <c r="O7" s="4"/>
      <c r="P7" s="4"/>
      <c r="Q7" s="5"/>
      <c r="R7" s="4"/>
      <c r="S7" s="4"/>
      <c r="T7" s="2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>
      <c r="A8" s="1"/>
      <c r="B8" s="1"/>
      <c r="C8" s="1"/>
      <c r="D8" s="1"/>
      <c r="E8" s="1"/>
      <c r="F8" s="6"/>
      <c r="G8" s="6"/>
      <c r="H8" s="6"/>
      <c r="I8" s="7"/>
      <c r="J8" s="6"/>
      <c r="K8" s="6"/>
      <c r="L8" s="6"/>
      <c r="M8" s="6"/>
      <c r="N8" s="6"/>
      <c r="O8" s="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>
      <c r="A9" s="9" t="s">
        <v>0</v>
      </c>
      <c r="B9" s="10"/>
      <c r="C9" s="10"/>
      <c r="D9" s="1"/>
      <c r="E9" s="1"/>
      <c r="F9" s="1"/>
      <c r="H9" s="9" t="s">
        <v>1</v>
      </c>
      <c r="I9" s="11" t="s">
        <v>99</v>
      </c>
      <c r="M9" s="1"/>
      <c r="N9" s="1"/>
      <c r="O9" s="1"/>
      <c r="P9" s="1"/>
      <c r="Q9" s="12" t="s">
        <v>2</v>
      </c>
      <c r="R9" s="12"/>
      <c r="S9" s="12"/>
      <c r="T9" s="1"/>
      <c r="U9" s="1"/>
      <c r="V9" s="13" t="s">
        <v>3</v>
      </c>
      <c r="W9" s="13"/>
      <c r="X9" s="10" t="s">
        <v>96</v>
      </c>
      <c r="Y9" s="1"/>
      <c r="Z9" s="1"/>
      <c r="AA9" s="1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</row>
    <row r="10" spans="1:248">
      <c r="A10" s="9" t="s">
        <v>4</v>
      </c>
      <c r="B10" s="10"/>
      <c r="C10" s="10"/>
      <c r="D10" s="1"/>
      <c r="E10" s="1"/>
      <c r="F10" s="1"/>
      <c r="H10" s="9" t="s">
        <v>5</v>
      </c>
      <c r="I10" s="14">
        <v>1214</v>
      </c>
      <c r="M10" s="9"/>
      <c r="N10" s="11"/>
      <c r="O10" s="1"/>
      <c r="P10" s="9" t="s">
        <v>6</v>
      </c>
      <c r="Q10" s="1" t="s">
        <v>7</v>
      </c>
      <c r="R10" s="47">
        <v>1.2999999999999999E-2</v>
      </c>
      <c r="S10" s="16"/>
      <c r="T10" s="1"/>
      <c r="U10" s="1"/>
      <c r="V10" s="13" t="s">
        <v>9</v>
      </c>
      <c r="W10" s="13"/>
      <c r="X10" s="17"/>
      <c r="Y10" s="6"/>
      <c r="Z10" s="1"/>
      <c r="AA10" s="1"/>
      <c r="AB10" s="1"/>
      <c r="AC10" s="1"/>
      <c r="AD10" s="1"/>
      <c r="AE10" s="1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</row>
    <row r="11" spans="1:248">
      <c r="A11" s="9" t="s">
        <v>10</v>
      </c>
      <c r="B11" s="95"/>
      <c r="C11" s="95"/>
      <c r="D11" s="1"/>
      <c r="E11" s="1"/>
      <c r="F11" s="1"/>
      <c r="H11" s="9" t="s">
        <v>98</v>
      </c>
      <c r="I11" s="18">
        <v>9</v>
      </c>
      <c r="K11" s="9"/>
      <c r="L11" s="9"/>
      <c r="M11" s="15"/>
      <c r="N11" s="15"/>
      <c r="O11" s="1"/>
      <c r="P11" s="1"/>
      <c r="R11" s="6"/>
      <c r="S11" s="47"/>
      <c r="T11" s="1"/>
      <c r="U11" s="1"/>
      <c r="V11" s="13" t="s">
        <v>11</v>
      </c>
      <c r="W11" s="13"/>
      <c r="X11" s="10"/>
      <c r="Y11" s="6"/>
      <c r="Z11" s="1"/>
      <c r="AA11" s="1"/>
      <c r="AB11" s="1"/>
      <c r="AC11" s="1"/>
      <c r="AD11" s="1"/>
      <c r="AE11" s="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</row>
    <row r="12" spans="1:248" ht="15.75" customHeight="1">
      <c r="A12" s="1"/>
      <c r="B12" s="1"/>
      <c r="C12" s="1"/>
      <c r="D12" s="1"/>
      <c r="E12" s="1"/>
      <c r="F12" s="1"/>
      <c r="G12" s="1"/>
      <c r="H12" s="9" t="s">
        <v>97</v>
      </c>
      <c r="I12" s="81">
        <v>0.84699999999999998</v>
      </c>
      <c r="J12" s="1"/>
      <c r="K12" s="1"/>
      <c r="L12" s="1"/>
      <c r="M12" s="1"/>
      <c r="N12" s="1"/>
      <c r="O12" s="1"/>
      <c r="P12" s="1"/>
      <c r="Q12" s="8"/>
      <c r="R12" s="1"/>
      <c r="S12" s="1"/>
      <c r="T12" s="1"/>
      <c r="U12" s="1"/>
      <c r="V12" s="1"/>
      <c r="W12" s="1"/>
      <c r="X12" s="1"/>
      <c r="Y12" s="6"/>
      <c r="Z12" s="1"/>
      <c r="AA12" s="1"/>
      <c r="AB12" s="1"/>
      <c r="AC12" s="1"/>
      <c r="AD12" s="1"/>
      <c r="AE12" s="1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</row>
    <row r="13" spans="1:248" ht="17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/>
      <c r="P13" s="8"/>
      <c r="Q13" s="8"/>
      <c r="R13" s="13"/>
      <c r="S13" s="19"/>
      <c r="T13" s="1"/>
      <c r="U13" s="1"/>
      <c r="V13" s="1"/>
      <c r="W13" s="1"/>
      <c r="X13" s="1"/>
      <c r="Y13" s="6"/>
      <c r="Z13" s="1"/>
      <c r="AA13" s="1"/>
      <c r="AB13" s="1"/>
      <c r="AC13" s="1"/>
      <c r="AD13" s="1"/>
      <c r="AE13" s="1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</row>
    <row r="14" spans="1:248" ht="143.4">
      <c r="A14" s="20" t="s">
        <v>12</v>
      </c>
      <c r="B14" s="21" t="s">
        <v>13</v>
      </c>
      <c r="C14" s="49" t="s">
        <v>85</v>
      </c>
      <c r="D14" s="49" t="s">
        <v>86</v>
      </c>
      <c r="E14" s="21" t="s">
        <v>14</v>
      </c>
      <c r="F14" s="21" t="s">
        <v>15</v>
      </c>
      <c r="G14" s="21" t="s">
        <v>16</v>
      </c>
      <c r="H14" s="21" t="s">
        <v>17</v>
      </c>
      <c r="I14" s="21" t="s">
        <v>18</v>
      </c>
      <c r="J14" s="21" t="s">
        <v>19</v>
      </c>
      <c r="K14" s="21" t="s">
        <v>20</v>
      </c>
      <c r="L14" s="21" t="s">
        <v>21</v>
      </c>
      <c r="M14" s="21" t="s">
        <v>22</v>
      </c>
      <c r="N14" s="21" t="s">
        <v>23</v>
      </c>
      <c r="O14" s="21" t="s">
        <v>90</v>
      </c>
      <c r="P14" s="21" t="s">
        <v>24</v>
      </c>
      <c r="Q14" s="21" t="s">
        <v>25</v>
      </c>
      <c r="R14" s="21" t="s">
        <v>26</v>
      </c>
      <c r="S14" s="21" t="s">
        <v>27</v>
      </c>
      <c r="T14" s="21" t="s">
        <v>28</v>
      </c>
      <c r="U14" s="21" t="s">
        <v>29</v>
      </c>
      <c r="V14" s="21" t="s">
        <v>30</v>
      </c>
      <c r="W14" s="57" t="s">
        <v>88</v>
      </c>
      <c r="X14" s="22" t="s">
        <v>95</v>
      </c>
      <c r="Y14" s="1"/>
      <c r="Z14" s="23" t="s">
        <v>31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</row>
    <row r="15" spans="1:248">
      <c r="A15" s="24"/>
      <c r="B15" s="24"/>
      <c r="C15" s="24" t="s">
        <v>32</v>
      </c>
      <c r="D15" s="24" t="s">
        <v>32</v>
      </c>
      <c r="E15" s="24" t="s">
        <v>33</v>
      </c>
      <c r="F15" s="24" t="s">
        <v>34</v>
      </c>
      <c r="G15" s="24" t="s">
        <v>35</v>
      </c>
      <c r="H15" s="24" t="s">
        <v>36</v>
      </c>
      <c r="I15" s="24" t="s">
        <v>37</v>
      </c>
      <c r="J15" s="24" t="s">
        <v>38</v>
      </c>
      <c r="K15" s="24" t="s">
        <v>39</v>
      </c>
      <c r="L15" s="24" t="s">
        <v>40</v>
      </c>
      <c r="M15" s="24"/>
      <c r="N15" s="24" t="s">
        <v>41</v>
      </c>
      <c r="O15" s="24">
        <v>0.85</v>
      </c>
      <c r="P15" s="24" t="s">
        <v>42</v>
      </c>
      <c r="Q15" s="24" t="s">
        <v>43</v>
      </c>
      <c r="R15" s="24" t="s">
        <v>44</v>
      </c>
      <c r="S15" s="24" t="s">
        <v>45</v>
      </c>
      <c r="T15" s="24" t="s">
        <v>46</v>
      </c>
      <c r="U15" s="24" t="s">
        <v>47</v>
      </c>
      <c r="V15" s="24" t="s">
        <v>48</v>
      </c>
      <c r="W15" s="24"/>
      <c r="X15" s="24" t="s">
        <v>49</v>
      </c>
      <c r="Y15" s="25"/>
      <c r="Z15" s="26">
        <v>300</v>
      </c>
      <c r="AA15" s="26">
        <v>375</v>
      </c>
      <c r="AB15" s="26">
        <v>450</v>
      </c>
      <c r="AC15" s="26">
        <v>525</v>
      </c>
      <c r="AD15" s="26">
        <v>600</v>
      </c>
      <c r="AE15" s="26">
        <v>675</v>
      </c>
      <c r="AF15" s="26">
        <v>750</v>
      </c>
      <c r="AG15" s="27">
        <v>825</v>
      </c>
      <c r="AH15" s="27">
        <v>900</v>
      </c>
      <c r="AI15" s="27">
        <v>1050</v>
      </c>
      <c r="AJ15" s="27">
        <v>1200</v>
      </c>
      <c r="AK15" s="27">
        <v>1400</v>
      </c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</row>
    <row r="16" spans="1:248">
      <c r="A16" s="24"/>
      <c r="B16" s="24"/>
      <c r="C16" s="24"/>
      <c r="D16" s="24"/>
      <c r="E16" s="24" t="s">
        <v>50</v>
      </c>
      <c r="F16" s="24"/>
      <c r="G16" s="24"/>
      <c r="H16" s="24" t="s">
        <v>50</v>
      </c>
      <c r="I16" s="24" t="s">
        <v>51</v>
      </c>
      <c r="J16" s="24" t="s">
        <v>52</v>
      </c>
      <c r="K16" s="24" t="s">
        <v>53</v>
      </c>
      <c r="L16" s="24" t="s">
        <v>54</v>
      </c>
      <c r="M16" s="24"/>
      <c r="N16" s="24" t="s">
        <v>55</v>
      </c>
      <c r="O16" s="24"/>
      <c r="P16" s="24" t="s">
        <v>56</v>
      </c>
      <c r="Q16" s="24" t="s">
        <v>57</v>
      </c>
      <c r="R16" s="24" t="s">
        <v>58</v>
      </c>
      <c r="S16" s="24" t="s">
        <v>54</v>
      </c>
      <c r="T16" s="24" t="s">
        <v>58</v>
      </c>
      <c r="U16" s="24" t="s">
        <v>59</v>
      </c>
      <c r="V16" s="24" t="s">
        <v>56</v>
      </c>
      <c r="W16" s="24" t="s">
        <v>89</v>
      </c>
      <c r="X16" s="24" t="s">
        <v>59</v>
      </c>
      <c r="Y16" s="25"/>
      <c r="Z16" s="1"/>
      <c r="AA16" s="1"/>
      <c r="AB16" s="1"/>
      <c r="AC16" s="1"/>
      <c r="AD16" s="1"/>
      <c r="AE16" s="1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</row>
    <row r="17" spans="1:249" ht="18" customHeight="1">
      <c r="A17" s="52"/>
      <c r="B17" s="24"/>
      <c r="C17" s="24"/>
      <c r="D17" s="48"/>
      <c r="E17" s="24"/>
      <c r="F17" s="24"/>
      <c r="G17" s="24"/>
      <c r="H17" s="24"/>
      <c r="I17" s="24"/>
      <c r="J17" s="24"/>
      <c r="K17" s="24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1"/>
      <c r="AA17" s="1"/>
      <c r="AB17" s="1"/>
      <c r="AC17" s="1"/>
      <c r="AD17" s="1"/>
      <c r="AE17" s="1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</row>
    <row r="18" spans="1:249" ht="17.399999999999999">
      <c r="A18" s="29"/>
      <c r="B18" s="29" t="s">
        <v>94</v>
      </c>
      <c r="C18" s="51" t="s">
        <v>87</v>
      </c>
      <c r="D18" s="50" t="s">
        <v>91</v>
      </c>
      <c r="E18" s="29">
        <v>0.17</v>
      </c>
      <c r="F18" s="29">
        <v>0.8</v>
      </c>
      <c r="G18" s="30">
        <f>E18*F18</f>
        <v>0.13600000000000001</v>
      </c>
      <c r="H18" s="31">
        <f>E18</f>
        <v>0.17</v>
      </c>
      <c r="I18" s="30">
        <f>G18</f>
        <v>0.13600000000000001</v>
      </c>
      <c r="J18" s="45">
        <v>10</v>
      </c>
      <c r="K18" s="31">
        <f>$I$10*(J18+$I$11)^-$I$12</f>
        <v>100.25692651967286</v>
      </c>
      <c r="L18" s="32">
        <f>K18*I18/360</f>
        <v>3.7874838907431971E-2</v>
      </c>
      <c r="M18" s="30">
        <f>$R$10</f>
        <v>1.2999999999999999E-2</v>
      </c>
      <c r="N18" s="74">
        <v>2.1999999999999999E-2</v>
      </c>
      <c r="O18" s="34">
        <f>IF(V18&lt;1050,IF(V18&gt;300,(TRUNC(V18/75)+1)*75,300),(TRUNC(V18/150)+1)*150)</f>
        <v>300</v>
      </c>
      <c r="P18" s="34">
        <f>IF(L18/(((0.396850263*(O18/1000)^(2/3)*(N18^0.5)/M18))*PI()*(O18/1000)^2/4)&lt;$O$15,O18,IF(O18&gt;=1049,O18+150,O18+75))</f>
        <v>300</v>
      </c>
      <c r="Q18" s="35">
        <v>35</v>
      </c>
      <c r="R18" s="31">
        <f>0.396850263*(P18/1000)^(2/3)*(N18^0.5)/M18</f>
        <v>2.0291251341575642</v>
      </c>
      <c r="S18" s="32">
        <f>PI()*(P18/1000)^2/4*R18</f>
        <v>0.14343040383038566</v>
      </c>
      <c r="T18" s="31">
        <f>IF(0.63*(M18^(-0.73))*((P18/1000)^(-0.05))*(N18^0.37)*(L18^0.27)&gt;R18,R18,0.63*(M18^(-0.73))*((P18/1000)^(-0.05))*(N18^0.37)*(L18^0.27))</f>
        <v>1.6038248783094671</v>
      </c>
      <c r="U18" s="31">
        <f>Q18/(60*T18)</f>
        <v>0.36371385755544805</v>
      </c>
      <c r="V18" s="98">
        <f>(L18*M18/(0.312*N18^0.5))^(3/8)*1000</f>
        <v>182.01118600327811</v>
      </c>
      <c r="W18" s="98">
        <f>(L18/S18)*100</f>
        <v>26.406422833628113</v>
      </c>
      <c r="X18" s="31">
        <f>J18+U18</f>
        <v>10.363713857555448</v>
      </c>
      <c r="Y18" s="25"/>
      <c r="Z18" s="1">
        <f>IF(P18=300,Q18,"")</f>
        <v>35</v>
      </c>
      <c r="AA18" s="1" t="str">
        <f>IF(P18=375,Q18,"")</f>
        <v/>
      </c>
      <c r="AB18" s="1" t="str">
        <f>IF(P18=450,Q18,"")</f>
        <v/>
      </c>
      <c r="AC18" s="1" t="str">
        <f>IF(P18=525,Q18,"")</f>
        <v/>
      </c>
      <c r="AD18" s="1" t="str">
        <f>IF(P18=600,Q18,"")</f>
        <v/>
      </c>
      <c r="AE18" s="1" t="str">
        <f>IF(P18=675,Q18,"")</f>
        <v/>
      </c>
      <c r="AF18" s="1" t="str">
        <f>IF(P18=750,Q18,"")</f>
        <v/>
      </c>
      <c r="AG18" s="1" t="str">
        <f>IF(P18=825,Q18,"")</f>
        <v/>
      </c>
      <c r="AH18" s="1" t="str">
        <f>IF(P18=900,Q18,"")</f>
        <v/>
      </c>
      <c r="AI18" s="1" t="str">
        <f>IF(P18=1050,Q18,"")</f>
        <v/>
      </c>
      <c r="AJ18" s="1" t="str">
        <f>IF(P18=1200,Q18,"")</f>
        <v/>
      </c>
      <c r="AK18" s="1" t="str">
        <f>IF(P18=1400,Q18,"")</f>
        <v/>
      </c>
      <c r="AL18" s="1"/>
      <c r="AM18" s="25"/>
      <c r="AN18" s="1"/>
      <c r="AO18" s="1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</row>
    <row r="19" spans="1:249" ht="17.399999999999999">
      <c r="A19" s="29"/>
      <c r="B19" s="29" t="s">
        <v>93</v>
      </c>
      <c r="C19" s="51" t="s">
        <v>91</v>
      </c>
      <c r="D19" s="50" t="s">
        <v>92</v>
      </c>
      <c r="E19" s="29">
        <v>0.22</v>
      </c>
      <c r="F19" s="29">
        <v>0.9</v>
      </c>
      <c r="G19" s="30">
        <f>E19*F19</f>
        <v>0.19800000000000001</v>
      </c>
      <c r="H19" s="31">
        <f>E19+H18</f>
        <v>0.39</v>
      </c>
      <c r="I19" s="30">
        <f>G19+I18</f>
        <v>0.33400000000000002</v>
      </c>
      <c r="J19" s="45">
        <f>X18</f>
        <v>10.363713857555448</v>
      </c>
      <c r="K19" s="31">
        <f>$I$10*(J19+$I$11)^-$I$12</f>
        <v>98.659587385277035</v>
      </c>
      <c r="L19" s="32">
        <f>K19*I19/360</f>
        <v>9.1534172740784805E-2</v>
      </c>
      <c r="M19" s="30">
        <f>$R$10</f>
        <v>1.2999999999999999E-2</v>
      </c>
      <c r="N19" s="74">
        <v>5.0000000000000001E-3</v>
      </c>
      <c r="O19" s="34">
        <f>IF(V19&lt;1050,IF(V19&gt;300,(TRUNC(V19/75)+1)*75,300),(TRUNC(V19/150)+1)*150)</f>
        <v>375</v>
      </c>
      <c r="P19" s="34">
        <f>IF(L19/(((0.396850263*(O19/1000)^(2/3)*(N19^0.5)/M19))*PI()*(O19/1000)^2/4)&lt;$O$15,O19,IF(O19&gt;=1049,O19+150,O19+75))</f>
        <v>375</v>
      </c>
      <c r="Q19" s="35">
        <v>42</v>
      </c>
      <c r="R19" s="31">
        <f>0.396850263*(P19/1000)^(2/3)*(N19^0.5)/M19</f>
        <v>1.1225072830407716</v>
      </c>
      <c r="S19" s="32">
        <f>PI()*(P19/1000)^2/4*R19</f>
        <v>0.12397713166413024</v>
      </c>
      <c r="T19" s="31">
        <f>IF(0.63*(M19^(-0.73))*((P19/1000)^(-0.05))*(N19^0.37)*(L19^0.27)&gt;R19,R19,0.63*(M19^(-0.73))*((P19/1000)^(-0.05))*(N19^0.37)*(L19^0.27))</f>
        <v>1.1225072830407716</v>
      </c>
      <c r="U19" s="31">
        <f>Q19/(60*T19)</f>
        <v>0.62360397172993187</v>
      </c>
      <c r="V19" s="98">
        <f>(L19*M19/(0.312*N19^0.5))^(3/8)*1000</f>
        <v>334.54737869655315</v>
      </c>
      <c r="W19" s="98">
        <f>(L19/S19)*100</f>
        <v>73.831497399667612</v>
      </c>
      <c r="X19" s="31">
        <f>J19+U19</f>
        <v>10.987317829285379</v>
      </c>
      <c r="Y19" s="25"/>
      <c r="Z19" s="1" t="str">
        <f>IF(P19=300,Q19,"")</f>
        <v/>
      </c>
      <c r="AA19" s="1">
        <f>IF(P19=375,Q19,"")</f>
        <v>42</v>
      </c>
      <c r="AB19" s="1" t="str">
        <f>IF(P19=450,Q19,"")</f>
        <v/>
      </c>
      <c r="AC19" s="1" t="str">
        <f>IF(P19=525,Q19,"")</f>
        <v/>
      </c>
      <c r="AD19" s="1" t="str">
        <f>IF(P19=600,Q19,"")</f>
        <v/>
      </c>
      <c r="AE19" s="1" t="str">
        <f>IF(P19=675,Q19,"")</f>
        <v/>
      </c>
      <c r="AF19" s="1" t="str">
        <f>IF(P19=750,Q19,"")</f>
        <v/>
      </c>
      <c r="AG19" s="1" t="str">
        <f>IF(P19=825,Q19,"")</f>
        <v/>
      </c>
      <c r="AH19" s="1" t="str">
        <f>IF(P19=900,Q19,"")</f>
        <v/>
      </c>
      <c r="AI19" s="1" t="str">
        <f>IF(P19=1050,Q19,"")</f>
        <v/>
      </c>
      <c r="AJ19" s="1" t="str">
        <f>IF(P19=1200,Q19,"")</f>
        <v/>
      </c>
      <c r="AK19" s="1" t="str">
        <f>IF(P19=1400,Q19,"")</f>
        <v/>
      </c>
      <c r="AL19" s="1"/>
      <c r="AM19" s="25"/>
      <c r="AN19" s="1"/>
      <c r="AO19" s="1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</row>
    <row r="20" spans="1:249" s="55" customFormat="1" ht="17.399999999999999">
      <c r="A20" s="62"/>
      <c r="B20" s="62"/>
      <c r="C20" s="63"/>
      <c r="D20" s="63"/>
      <c r="E20" s="62"/>
      <c r="F20" s="62"/>
      <c r="G20" s="64"/>
      <c r="H20" s="64"/>
      <c r="I20" s="64"/>
      <c r="J20" s="65"/>
      <c r="K20" s="31"/>
      <c r="L20" s="67"/>
      <c r="M20" s="64"/>
      <c r="N20" s="75"/>
      <c r="O20" s="68"/>
      <c r="P20" s="68"/>
      <c r="Q20" s="69"/>
      <c r="R20" s="66"/>
      <c r="S20" s="67"/>
      <c r="T20" s="66"/>
      <c r="U20" s="66"/>
      <c r="V20" s="96"/>
      <c r="W20" s="96"/>
      <c r="X20" s="66"/>
      <c r="Y20" s="53"/>
      <c r="Z20" s="54" t="str">
        <f>IF(P20=300,Q20,"")</f>
        <v/>
      </c>
      <c r="AA20" s="54" t="str">
        <f>IF(P20=375,Q20,"")</f>
        <v/>
      </c>
      <c r="AB20" s="54" t="str">
        <f>IF(P20=450,Q20,"")</f>
        <v/>
      </c>
      <c r="AC20" s="54" t="str">
        <f>IF(P20=525,Q20,"")</f>
        <v/>
      </c>
      <c r="AD20" s="54" t="str">
        <f>IF(P20=600,Q20,"")</f>
        <v/>
      </c>
      <c r="AE20" s="1" t="str">
        <f>IF(P20=675,Q20,"")</f>
        <v/>
      </c>
      <c r="AF20" s="54" t="str">
        <f>IF(P20=750,Q20,"")</f>
        <v/>
      </c>
      <c r="AG20" s="54" t="str">
        <f>IF(P20=825,Q20,"")</f>
        <v/>
      </c>
      <c r="AH20" s="54" t="str">
        <f>IF(P20=900,Q20,"")</f>
        <v/>
      </c>
      <c r="AI20" s="54" t="str">
        <f>IF(P20=1050,Q20,"")</f>
        <v/>
      </c>
      <c r="AJ20" s="54" t="str">
        <f>IF(P20=1200,Q20,"")</f>
        <v/>
      </c>
      <c r="AK20" s="54" t="str">
        <f>IF(P20=1400,Q20,"")</f>
        <v/>
      </c>
      <c r="AL20" s="53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73"/>
    </row>
    <row r="21" spans="1:249" ht="17.399999999999999">
      <c r="A21" s="62"/>
      <c r="B21" s="62"/>
      <c r="C21" s="70"/>
      <c r="D21" s="63"/>
      <c r="E21" s="29"/>
      <c r="F21" s="29"/>
      <c r="G21" s="30"/>
      <c r="H21" s="31"/>
      <c r="I21" s="30"/>
      <c r="J21" s="45"/>
      <c r="K21" s="31"/>
      <c r="L21" s="32"/>
      <c r="M21" s="30"/>
      <c r="N21" s="74"/>
      <c r="O21" s="34"/>
      <c r="P21" s="34"/>
      <c r="Q21" s="35"/>
      <c r="R21" s="31"/>
      <c r="S21" s="32"/>
      <c r="T21" s="31"/>
      <c r="U21" s="31"/>
      <c r="V21" s="96"/>
      <c r="W21" s="96"/>
      <c r="X21" s="31"/>
      <c r="Y21" s="25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82"/>
      <c r="AN21" s="83"/>
      <c r="AO21" s="83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73"/>
    </row>
    <row r="22" spans="1:249" ht="17.399999999999999">
      <c r="A22" s="62"/>
      <c r="B22" s="62"/>
      <c r="C22" s="70"/>
      <c r="D22" s="63"/>
      <c r="E22" s="29"/>
      <c r="F22" s="29"/>
      <c r="G22" s="30"/>
      <c r="H22" s="31"/>
      <c r="I22" s="30"/>
      <c r="J22" s="45"/>
      <c r="K22" s="31"/>
      <c r="L22" s="32"/>
      <c r="M22" s="30"/>
      <c r="N22" s="74"/>
      <c r="O22" s="34"/>
      <c r="P22" s="34"/>
      <c r="Q22" s="35"/>
      <c r="R22" s="31"/>
      <c r="S22" s="32"/>
      <c r="T22" s="31"/>
      <c r="U22" s="31"/>
      <c r="V22" s="96"/>
      <c r="W22" s="96"/>
      <c r="X22" s="31"/>
      <c r="Y22" s="25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82"/>
      <c r="AN22" s="83"/>
      <c r="AO22" s="83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73"/>
    </row>
    <row r="23" spans="1:249" ht="17.399999999999999">
      <c r="A23" s="62"/>
      <c r="B23" s="62"/>
      <c r="C23" s="70"/>
      <c r="D23" s="63"/>
      <c r="E23" s="29"/>
      <c r="F23" s="29"/>
      <c r="G23" s="30"/>
      <c r="H23" s="31"/>
      <c r="I23" s="30"/>
      <c r="J23" s="45"/>
      <c r="K23" s="31"/>
      <c r="L23" s="32"/>
      <c r="M23" s="30"/>
      <c r="N23" s="74"/>
      <c r="O23" s="34"/>
      <c r="P23" s="34"/>
      <c r="Q23" s="35"/>
      <c r="R23" s="31"/>
      <c r="S23" s="32"/>
      <c r="T23" s="31"/>
      <c r="U23" s="31"/>
      <c r="V23" s="96"/>
      <c r="W23" s="96"/>
      <c r="X23" s="31"/>
      <c r="Y23" s="25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82"/>
      <c r="AN23" s="83"/>
      <c r="AO23" s="83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73"/>
    </row>
    <row r="24" spans="1:249" ht="17.399999999999999">
      <c r="A24" s="62"/>
      <c r="B24" s="62"/>
      <c r="C24" s="70"/>
      <c r="D24" s="63"/>
      <c r="E24" s="62"/>
      <c r="F24" s="62"/>
      <c r="G24" s="30"/>
      <c r="H24" s="31"/>
      <c r="I24" s="30"/>
      <c r="J24" s="45"/>
      <c r="K24" s="31"/>
      <c r="L24" s="32"/>
      <c r="M24" s="30"/>
      <c r="N24" s="74"/>
      <c r="O24" s="34"/>
      <c r="P24" s="34"/>
      <c r="Q24" s="35"/>
      <c r="R24" s="31"/>
      <c r="S24" s="32"/>
      <c r="T24" s="31"/>
      <c r="U24" s="31"/>
      <c r="V24" s="96"/>
      <c r="W24" s="96"/>
      <c r="X24" s="31"/>
      <c r="Y24" s="25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82"/>
      <c r="AN24" s="82"/>
      <c r="AO24" s="83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73"/>
    </row>
    <row r="25" spans="1:249" ht="17.399999999999999">
      <c r="A25" s="62"/>
      <c r="B25" s="62"/>
      <c r="C25" s="70"/>
      <c r="D25" s="63"/>
      <c r="E25" s="29"/>
      <c r="F25" s="29"/>
      <c r="G25" s="30"/>
      <c r="H25" s="31"/>
      <c r="I25" s="30"/>
      <c r="J25" s="45"/>
      <c r="K25" s="31"/>
      <c r="L25" s="32"/>
      <c r="M25" s="30"/>
      <c r="N25" s="74"/>
      <c r="O25" s="34"/>
      <c r="P25" s="34"/>
      <c r="Q25" s="35"/>
      <c r="R25" s="31"/>
      <c r="S25" s="32"/>
      <c r="T25" s="31"/>
      <c r="U25" s="31"/>
      <c r="V25" s="96"/>
      <c r="W25" s="96"/>
      <c r="X25" s="31"/>
      <c r="Y25" s="25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82"/>
      <c r="AN25" s="83"/>
      <c r="AO25" s="83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73"/>
    </row>
    <row r="26" spans="1:249" ht="17.399999999999999">
      <c r="A26" s="62"/>
      <c r="B26" s="62"/>
      <c r="C26" s="70"/>
      <c r="D26" s="63"/>
      <c r="E26" s="29"/>
      <c r="F26" s="29"/>
      <c r="G26" s="30"/>
      <c r="H26" s="31"/>
      <c r="I26" s="30"/>
      <c r="J26" s="45"/>
      <c r="K26" s="31"/>
      <c r="L26" s="32"/>
      <c r="M26" s="30"/>
      <c r="N26" s="74"/>
      <c r="O26" s="34"/>
      <c r="P26" s="34"/>
      <c r="Q26" s="35"/>
      <c r="R26" s="31"/>
      <c r="S26" s="32"/>
      <c r="T26" s="31"/>
      <c r="U26" s="31"/>
      <c r="V26" s="96"/>
      <c r="W26" s="96"/>
      <c r="X26" s="31"/>
      <c r="Y26" s="25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82"/>
      <c r="AN26" s="83"/>
      <c r="AO26" s="83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73"/>
    </row>
    <row r="27" spans="1:249" ht="17.399999999999999">
      <c r="A27" s="62"/>
      <c r="B27" s="62"/>
      <c r="C27" s="70"/>
      <c r="D27" s="63"/>
      <c r="E27" s="62"/>
      <c r="F27" s="62"/>
      <c r="G27" s="64"/>
      <c r="H27" s="66"/>
      <c r="I27" s="64"/>
      <c r="J27" s="62"/>
      <c r="K27" s="31"/>
      <c r="L27" s="67"/>
      <c r="M27" s="64"/>
      <c r="N27" s="75"/>
      <c r="O27" s="68"/>
      <c r="P27" s="68"/>
      <c r="Q27" s="69"/>
      <c r="R27" s="66"/>
      <c r="S27" s="67"/>
      <c r="T27" s="66"/>
      <c r="U27" s="66"/>
      <c r="V27" s="96"/>
      <c r="W27" s="96"/>
      <c r="X27" s="66"/>
      <c r="Y27" s="25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25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73"/>
    </row>
    <row r="28" spans="1:249" s="55" customFormat="1" ht="17.399999999999999">
      <c r="A28" s="62"/>
      <c r="B28" s="62"/>
      <c r="C28" s="63"/>
      <c r="D28" s="63"/>
      <c r="E28" s="29"/>
      <c r="F28" s="29"/>
      <c r="G28" s="30"/>
      <c r="H28" s="31"/>
      <c r="I28" s="30"/>
      <c r="J28" s="45"/>
      <c r="K28" s="31"/>
      <c r="L28" s="32"/>
      <c r="M28" s="30"/>
      <c r="N28" s="74"/>
      <c r="O28" s="34"/>
      <c r="P28" s="34"/>
      <c r="Q28" s="35"/>
      <c r="R28" s="31"/>
      <c r="S28" s="32"/>
      <c r="T28" s="31"/>
      <c r="U28" s="31"/>
      <c r="V28" s="96"/>
      <c r="W28" s="96"/>
      <c r="X28" s="31"/>
      <c r="Y28" s="53"/>
      <c r="Z28" s="54"/>
      <c r="AA28" s="54"/>
      <c r="AB28" s="54"/>
      <c r="AC28" s="54"/>
      <c r="AD28" s="54"/>
      <c r="AE28" s="1"/>
      <c r="AF28" s="54"/>
      <c r="AG28" s="54"/>
      <c r="AH28" s="54"/>
      <c r="AI28" s="54"/>
      <c r="AJ28" s="54"/>
      <c r="AK28" s="54"/>
      <c r="AL28" s="54"/>
      <c r="AM28" s="82"/>
      <c r="AN28" s="83"/>
      <c r="AO28" s="83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73"/>
    </row>
    <row r="29" spans="1:249" ht="17.399999999999999">
      <c r="A29" s="62"/>
      <c r="B29" s="62"/>
      <c r="C29" s="63"/>
      <c r="D29" s="70"/>
      <c r="E29" s="29"/>
      <c r="F29" s="29"/>
      <c r="G29" s="30"/>
      <c r="H29" s="31"/>
      <c r="I29" s="30"/>
      <c r="J29" s="45"/>
      <c r="K29" s="31"/>
      <c r="L29" s="32"/>
      <c r="M29" s="30"/>
      <c r="N29" s="74"/>
      <c r="O29" s="34"/>
      <c r="P29" s="34"/>
      <c r="Q29" s="35"/>
      <c r="R29" s="31"/>
      <c r="S29" s="32"/>
      <c r="T29" s="31"/>
      <c r="U29" s="31"/>
      <c r="V29" s="96"/>
      <c r="W29" s="96"/>
      <c r="X29" s="31"/>
      <c r="Y29" s="25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25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73"/>
    </row>
    <row r="30" spans="1:249" s="55" customFormat="1" ht="17.399999999999999">
      <c r="A30" s="62"/>
      <c r="B30" s="62"/>
      <c r="C30" s="63"/>
      <c r="D30" s="63"/>
      <c r="E30" s="29"/>
      <c r="F30" s="29"/>
      <c r="G30" s="30"/>
      <c r="H30" s="31"/>
      <c r="I30" s="30"/>
      <c r="J30" s="29"/>
      <c r="K30" s="31"/>
      <c r="L30" s="32"/>
      <c r="M30" s="30"/>
      <c r="N30" s="74"/>
      <c r="O30" s="34"/>
      <c r="P30" s="34"/>
      <c r="Q30" s="35"/>
      <c r="R30" s="31"/>
      <c r="S30" s="32"/>
      <c r="T30" s="31"/>
      <c r="U30" s="31"/>
      <c r="V30" s="96"/>
      <c r="W30" s="96"/>
      <c r="X30" s="31"/>
      <c r="Y30" s="53"/>
      <c r="Z30" s="54"/>
      <c r="AA30" s="54"/>
      <c r="AB30" s="54"/>
      <c r="AC30" s="54"/>
      <c r="AD30" s="54"/>
      <c r="AE30" s="1"/>
      <c r="AF30" s="54"/>
      <c r="AG30" s="54"/>
      <c r="AH30" s="54"/>
      <c r="AI30" s="54"/>
      <c r="AJ30" s="54"/>
      <c r="AK30" s="54"/>
      <c r="AL30" s="54"/>
      <c r="AM30" s="82"/>
      <c r="AN30" s="83"/>
      <c r="AO30" s="83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73"/>
    </row>
    <row r="31" spans="1:249" ht="17.399999999999999">
      <c r="A31" s="62"/>
      <c r="B31" s="62"/>
      <c r="C31" s="70"/>
      <c r="D31" s="63"/>
      <c r="E31" s="29"/>
      <c r="F31" s="29"/>
      <c r="G31" s="30"/>
      <c r="H31" s="31"/>
      <c r="I31" s="30"/>
      <c r="J31" s="45"/>
      <c r="K31" s="31"/>
      <c r="L31" s="32"/>
      <c r="M31" s="30"/>
      <c r="N31" s="74"/>
      <c r="O31" s="34"/>
      <c r="P31" s="34"/>
      <c r="Q31" s="35"/>
      <c r="R31" s="31"/>
      <c r="S31" s="32"/>
      <c r="T31" s="31"/>
      <c r="U31" s="31"/>
      <c r="V31" s="96"/>
      <c r="W31" s="96"/>
      <c r="X31" s="31"/>
      <c r="Y31" s="25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25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73"/>
    </row>
    <row r="32" spans="1:249" s="55" customFormat="1" ht="17.399999999999999">
      <c r="A32" s="62"/>
      <c r="B32" s="62"/>
      <c r="C32" s="63"/>
      <c r="D32" s="63"/>
      <c r="E32" s="29"/>
      <c r="F32" s="29"/>
      <c r="G32" s="30"/>
      <c r="H32" s="31"/>
      <c r="I32" s="30"/>
      <c r="J32" s="45"/>
      <c r="K32" s="31"/>
      <c r="L32" s="32"/>
      <c r="M32" s="30"/>
      <c r="N32" s="74"/>
      <c r="O32" s="34"/>
      <c r="P32" s="34"/>
      <c r="Q32" s="35"/>
      <c r="R32" s="31"/>
      <c r="S32" s="32"/>
      <c r="T32" s="31"/>
      <c r="U32" s="31"/>
      <c r="V32" s="96"/>
      <c r="W32" s="96"/>
      <c r="X32" s="31"/>
      <c r="Y32" s="2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54"/>
      <c r="AM32" s="83"/>
      <c r="AN32" s="83"/>
      <c r="AO32" s="83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73"/>
    </row>
    <row r="33" spans="1:249" s="55" customFormat="1" ht="17.399999999999999">
      <c r="A33" s="62"/>
      <c r="B33" s="62"/>
      <c r="C33" s="63"/>
      <c r="D33" s="63"/>
      <c r="E33" s="29"/>
      <c r="F33" s="29"/>
      <c r="G33" s="30"/>
      <c r="H33" s="31"/>
      <c r="I33" s="30"/>
      <c r="J33" s="45"/>
      <c r="K33" s="31"/>
      <c r="L33" s="32"/>
      <c r="M33" s="30"/>
      <c r="N33" s="74"/>
      <c r="O33" s="34"/>
      <c r="P33" s="34"/>
      <c r="Q33" s="35"/>
      <c r="R33" s="31"/>
      <c r="S33" s="32"/>
      <c r="T33" s="31"/>
      <c r="U33" s="31"/>
      <c r="V33" s="96"/>
      <c r="W33" s="96"/>
      <c r="X33" s="31"/>
      <c r="Y33" s="25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54"/>
      <c r="AM33" s="83"/>
      <c r="AN33" s="83"/>
      <c r="AO33" s="83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73"/>
    </row>
    <row r="34" spans="1:249" ht="17.399999999999999">
      <c r="A34" s="62"/>
      <c r="B34" s="62"/>
      <c r="C34" s="70"/>
      <c r="D34" s="63"/>
      <c r="E34" s="62"/>
      <c r="F34" s="62"/>
      <c r="G34" s="30"/>
      <c r="H34" s="31"/>
      <c r="I34" s="30"/>
      <c r="J34" s="45"/>
      <c r="K34" s="31"/>
      <c r="L34" s="32"/>
      <c r="M34" s="30"/>
      <c r="N34" s="74"/>
      <c r="O34" s="34"/>
      <c r="P34" s="34"/>
      <c r="Q34" s="35"/>
      <c r="R34" s="31"/>
      <c r="S34" s="32"/>
      <c r="T34" s="31"/>
      <c r="U34" s="31"/>
      <c r="V34" s="96"/>
      <c r="W34" s="96"/>
      <c r="X34" s="31"/>
      <c r="Y34" s="25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82"/>
      <c r="AN34" s="82"/>
      <c r="AO34" s="83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73"/>
    </row>
    <row r="35" spans="1:249" s="55" customFormat="1" ht="17.399999999999999">
      <c r="A35" s="62"/>
      <c r="B35" s="62"/>
      <c r="C35" s="63"/>
      <c r="D35" s="63"/>
      <c r="E35" s="29"/>
      <c r="F35" s="29"/>
      <c r="G35" s="30"/>
      <c r="H35" s="31"/>
      <c r="I35" s="30"/>
      <c r="J35" s="45"/>
      <c r="K35" s="31"/>
      <c r="L35" s="32"/>
      <c r="M35" s="30"/>
      <c r="N35" s="74"/>
      <c r="O35" s="34"/>
      <c r="P35" s="34"/>
      <c r="Q35" s="35"/>
      <c r="R35" s="31"/>
      <c r="S35" s="32"/>
      <c r="T35" s="31"/>
      <c r="U35" s="31"/>
      <c r="V35" s="96"/>
      <c r="W35" s="96"/>
      <c r="X35" s="31"/>
      <c r="Y35" s="25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54"/>
      <c r="AM35" s="83"/>
      <c r="AN35" s="83"/>
      <c r="AO35" s="83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2"/>
      <c r="IM35" s="82"/>
      <c r="IN35" s="82"/>
      <c r="IO35" s="73"/>
    </row>
    <row r="36" spans="1:249" ht="17.399999999999999">
      <c r="A36" s="62"/>
      <c r="B36" s="62"/>
      <c r="C36" s="70"/>
      <c r="D36" s="63"/>
      <c r="E36" s="29"/>
      <c r="F36" s="29"/>
      <c r="G36" s="30"/>
      <c r="H36" s="31"/>
      <c r="I36" s="30"/>
      <c r="J36" s="45"/>
      <c r="K36" s="31"/>
      <c r="L36" s="32"/>
      <c r="M36" s="80"/>
      <c r="N36" s="74"/>
      <c r="O36" s="34"/>
      <c r="P36" s="34"/>
      <c r="Q36" s="35"/>
      <c r="R36" s="31"/>
      <c r="S36" s="32"/>
      <c r="T36" s="31"/>
      <c r="U36" s="31"/>
      <c r="V36" s="96"/>
      <c r="W36" s="96"/>
      <c r="X36" s="31"/>
      <c r="Y36" s="25"/>
      <c r="Z36" s="1" t="str">
        <f>IF(P36=300,Q36,"")</f>
        <v/>
      </c>
      <c r="AA36" s="1" t="str">
        <f>IF(P36=375,Q36,"")</f>
        <v/>
      </c>
      <c r="AB36" s="1" t="str">
        <f>IF(P36=450,Q36,"")</f>
        <v/>
      </c>
      <c r="AC36" s="1" t="str">
        <f>IF(P36=525,Q36,"")</f>
        <v/>
      </c>
      <c r="AD36" s="1" t="str">
        <f>IF(P36=600,Q36,"")</f>
        <v/>
      </c>
      <c r="AE36" s="1" t="str">
        <f>IF(P36=675,Q36,"")</f>
        <v/>
      </c>
      <c r="AF36" s="1" t="str">
        <f>IF(P36=750,Q36,"")</f>
        <v/>
      </c>
      <c r="AG36" s="1" t="str">
        <f>IF(P36=825,Q36,"")</f>
        <v/>
      </c>
      <c r="AH36" s="1" t="str">
        <f>IF(P36=900,Q36,"")</f>
        <v/>
      </c>
      <c r="AI36" s="1" t="str">
        <f>IF(P36=1050,Q36,"")</f>
        <v/>
      </c>
      <c r="AJ36" s="1" t="str">
        <f>IF(P36=1200,Q36,"")</f>
        <v/>
      </c>
      <c r="AK36" s="1" t="str">
        <f>IF(P36=1400,Q36,"")</f>
        <v/>
      </c>
      <c r="AL36" s="1"/>
      <c r="AM36" s="83"/>
      <c r="AN36" s="83"/>
      <c r="AO36" s="83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82"/>
      <c r="IN36" s="82"/>
      <c r="IO36" s="73"/>
    </row>
    <row r="37" spans="1:249" ht="17.399999999999999">
      <c r="A37" s="62"/>
      <c r="B37" s="62"/>
      <c r="C37" s="63"/>
      <c r="D37" s="63"/>
      <c r="E37" s="29"/>
      <c r="F37" s="29"/>
      <c r="G37" s="30"/>
      <c r="H37" s="31"/>
      <c r="I37" s="30"/>
      <c r="J37" s="45"/>
      <c r="K37" s="31"/>
      <c r="L37" s="32"/>
      <c r="M37" s="30"/>
      <c r="N37" s="74"/>
      <c r="O37" s="34"/>
      <c r="P37" s="34"/>
      <c r="Q37" s="35"/>
      <c r="R37" s="31"/>
      <c r="S37" s="32"/>
      <c r="T37" s="31"/>
      <c r="U37" s="31"/>
      <c r="V37" s="96"/>
      <c r="W37" s="96"/>
      <c r="X37" s="31"/>
      <c r="Y37" s="25"/>
      <c r="Z37" s="1" t="str">
        <f>IF(P37=300,Q37,"")</f>
        <v/>
      </c>
      <c r="AA37" s="1" t="str">
        <f>IF(P37=375,Q37,"")</f>
        <v/>
      </c>
      <c r="AB37" s="1" t="str">
        <f>IF(P37=450,Q37,"")</f>
        <v/>
      </c>
      <c r="AC37" s="1" t="str">
        <f>IF(P37=525,Q37,"")</f>
        <v/>
      </c>
      <c r="AD37" s="1" t="str">
        <f>IF(P37=600,Q37,"")</f>
        <v/>
      </c>
      <c r="AE37" s="1" t="str">
        <f>IF(P37=675,Q37,"")</f>
        <v/>
      </c>
      <c r="AF37" s="1" t="str">
        <f>IF(P37=750,Q37,"")</f>
        <v/>
      </c>
      <c r="AG37" s="1" t="str">
        <f>IF(P37=825,Q37,"")</f>
        <v/>
      </c>
      <c r="AH37" s="1" t="str">
        <f>IF(P37=900,Q37,"")</f>
        <v/>
      </c>
      <c r="AI37" s="1" t="str">
        <f>IF(P37=1050,Q37,"")</f>
        <v/>
      </c>
      <c r="AJ37" s="1" t="str">
        <f>IF(P37=1200,Q37,"")</f>
        <v/>
      </c>
      <c r="AK37" s="1" t="str">
        <f>IF(P37=1400,Q37,"")</f>
        <v/>
      </c>
      <c r="AL37" s="1"/>
      <c r="AM37" s="83"/>
      <c r="AN37" s="83"/>
      <c r="AO37" s="83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82"/>
      <c r="IN37" s="82"/>
      <c r="IO37" s="73"/>
    </row>
    <row r="38" spans="1:249" ht="17.399999999999999">
      <c r="A38" s="62"/>
      <c r="B38" s="62"/>
      <c r="C38" s="63"/>
      <c r="D38" s="63"/>
      <c r="E38" s="29"/>
      <c r="F38" s="29"/>
      <c r="G38" s="30"/>
      <c r="H38" s="31"/>
      <c r="I38" s="30"/>
      <c r="J38" s="45"/>
      <c r="K38" s="31"/>
      <c r="L38" s="32"/>
      <c r="M38" s="30"/>
      <c r="N38" s="74"/>
      <c r="O38" s="34"/>
      <c r="P38" s="34"/>
      <c r="Q38" s="35"/>
      <c r="R38" s="31"/>
      <c r="S38" s="32"/>
      <c r="T38" s="31"/>
      <c r="U38" s="31"/>
      <c r="V38" s="96"/>
      <c r="W38" s="96"/>
      <c r="X38" s="31"/>
      <c r="Y38" s="25"/>
      <c r="Z38" s="1" t="str">
        <f>IF(P38=300,Q38,"")</f>
        <v/>
      </c>
      <c r="AA38" s="1" t="str">
        <f>IF(P38=375,Q38,"")</f>
        <v/>
      </c>
      <c r="AB38" s="1" t="str">
        <f>IF(P38=450,Q38,"")</f>
        <v/>
      </c>
      <c r="AC38" s="1" t="str">
        <f>IF(P38=525,Q38,"")</f>
        <v/>
      </c>
      <c r="AD38" s="1" t="str">
        <f>IF(P38=600,Q38,"")</f>
        <v/>
      </c>
      <c r="AE38" s="1" t="str">
        <f>IF(P38=675,Q38,"")</f>
        <v/>
      </c>
      <c r="AF38" s="1" t="str">
        <f>IF(P38=750,Q38,"")</f>
        <v/>
      </c>
      <c r="AG38" s="1" t="str">
        <f>IF(P38=825,Q38,"")</f>
        <v/>
      </c>
      <c r="AH38" s="1" t="str">
        <f>IF(P38=900,Q38,"")</f>
        <v/>
      </c>
      <c r="AI38" s="1" t="str">
        <f>IF(P38=1050,Q38,"")</f>
        <v/>
      </c>
      <c r="AJ38" s="1" t="str">
        <f>IF(P38=1200,Q38,"")</f>
        <v/>
      </c>
      <c r="AK38" s="1" t="str">
        <f>IF(P38=1400,Q38,"")</f>
        <v/>
      </c>
      <c r="AL38" s="1"/>
      <c r="AM38" s="83"/>
      <c r="AN38" s="83"/>
      <c r="AO38" s="83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82"/>
      <c r="IN38" s="82"/>
      <c r="IO38" s="73"/>
    </row>
    <row r="39" spans="1:249" ht="17.399999999999999">
      <c r="A39" s="62"/>
      <c r="B39" s="62"/>
      <c r="C39" s="63"/>
      <c r="D39" s="63"/>
      <c r="E39" s="29"/>
      <c r="F39" s="29"/>
      <c r="G39" s="30"/>
      <c r="H39" s="31"/>
      <c r="I39" s="30"/>
      <c r="J39" s="45"/>
      <c r="K39" s="31"/>
      <c r="L39" s="32"/>
      <c r="M39" s="30"/>
      <c r="N39" s="74"/>
      <c r="O39" s="34"/>
      <c r="P39" s="34"/>
      <c r="Q39" s="35"/>
      <c r="R39" s="31"/>
      <c r="S39" s="32"/>
      <c r="T39" s="31"/>
      <c r="U39" s="31"/>
      <c r="V39" s="96"/>
      <c r="W39" s="96"/>
      <c r="X39" s="31"/>
      <c r="Y39" s="25"/>
      <c r="Z39" s="1" t="str">
        <f>IF(P39=300,Q39,"")</f>
        <v/>
      </c>
      <c r="AA39" s="1" t="str">
        <f>IF(P39=375,Q39,"")</f>
        <v/>
      </c>
      <c r="AB39" s="1" t="str">
        <f>IF(P39=450,Q39,"")</f>
        <v/>
      </c>
      <c r="AC39" s="1" t="str">
        <f>IF(P39=525,Q39,"")</f>
        <v/>
      </c>
      <c r="AD39" s="1" t="str">
        <f>IF(P39=600,Q39,"")</f>
        <v/>
      </c>
      <c r="AE39" s="1" t="str">
        <f>IF(P39=675,Q39,"")</f>
        <v/>
      </c>
      <c r="AF39" s="1" t="str">
        <f>IF(P39=750,Q39,"")</f>
        <v/>
      </c>
      <c r="AG39" s="1" t="str">
        <f>IF(P39=825,Q39,"")</f>
        <v/>
      </c>
      <c r="AH39" s="1" t="str">
        <f>IF(P39=900,Q39,"")</f>
        <v/>
      </c>
      <c r="AI39" s="1" t="str">
        <f>IF(P39=1050,Q39,"")</f>
        <v/>
      </c>
      <c r="AJ39" s="1" t="str">
        <f>IF(P39=1200,Q39,"")</f>
        <v/>
      </c>
      <c r="AK39" s="1" t="str">
        <f>IF(P39=1400,Q39,"")</f>
        <v/>
      </c>
      <c r="AL39" s="1"/>
      <c r="AM39" s="83"/>
      <c r="AN39" s="83"/>
      <c r="AO39" s="83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82"/>
      <c r="IN39" s="82"/>
      <c r="IO39" s="73"/>
    </row>
    <row r="40" spans="1:249" s="55" customFormat="1" ht="17.399999999999999">
      <c r="A40" s="62"/>
      <c r="B40" s="62"/>
      <c r="C40" s="63"/>
      <c r="D40" s="63"/>
      <c r="E40" s="29"/>
      <c r="F40" s="29"/>
      <c r="G40" s="30"/>
      <c r="H40" s="31"/>
      <c r="I40" s="30"/>
      <c r="J40" s="45"/>
      <c r="K40" s="31"/>
      <c r="L40" s="32"/>
      <c r="M40" s="30"/>
      <c r="N40" s="74"/>
      <c r="O40" s="34"/>
      <c r="P40" s="34"/>
      <c r="Q40" s="35"/>
      <c r="R40" s="31"/>
      <c r="S40" s="32"/>
      <c r="T40" s="31"/>
      <c r="U40" s="31"/>
      <c r="V40" s="96"/>
      <c r="W40" s="96"/>
      <c r="X40" s="31"/>
      <c r="Y40" s="53"/>
      <c r="Z40" s="54" t="str">
        <f>IF(P40=300,Q40,"")</f>
        <v/>
      </c>
      <c r="AA40" s="54" t="str">
        <f>IF(P40=375,Q40,"")</f>
        <v/>
      </c>
      <c r="AB40" s="54" t="str">
        <f>IF(P40=450,Q40,"")</f>
        <v/>
      </c>
      <c r="AC40" s="54" t="str">
        <f>IF(P40=525,Q40,"")</f>
        <v/>
      </c>
      <c r="AD40" s="54" t="str">
        <f>IF(P40=600,Q40,"")</f>
        <v/>
      </c>
      <c r="AE40" s="1" t="str">
        <f>IF(P40=675,Q40,"")</f>
        <v/>
      </c>
      <c r="AF40" s="54" t="str">
        <f>IF(P40=750,Q40,"")</f>
        <v/>
      </c>
      <c r="AG40" s="54" t="str">
        <f>IF(P40=825,Q40,"")</f>
        <v/>
      </c>
      <c r="AH40" s="54" t="str">
        <f>IF(P40=900,Q40,"")</f>
        <v/>
      </c>
      <c r="AI40" s="54" t="str">
        <f>IF(P40=1050,Q40,"")</f>
        <v/>
      </c>
      <c r="AJ40" s="54" t="str">
        <f>IF(P40=1200,Q40,"")</f>
        <v/>
      </c>
      <c r="AK40" s="54" t="str">
        <f>IF(P40=1400,Q40,"")</f>
        <v/>
      </c>
      <c r="AL40" s="54"/>
      <c r="AM40" s="83"/>
      <c r="AN40" s="83"/>
      <c r="AO40" s="83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  <c r="FL40" s="82"/>
      <c r="FM40" s="82"/>
      <c r="FN40" s="82"/>
      <c r="FO40" s="82"/>
      <c r="FP40" s="82"/>
      <c r="FQ40" s="82"/>
      <c r="FR40" s="82"/>
      <c r="FS40" s="82"/>
      <c r="FT40" s="82"/>
      <c r="FU40" s="82"/>
      <c r="FV40" s="82"/>
      <c r="FW40" s="82"/>
      <c r="FX40" s="82"/>
      <c r="FY40" s="82"/>
      <c r="FZ40" s="82"/>
      <c r="GA40" s="82"/>
      <c r="GB40" s="82"/>
      <c r="GC40" s="82"/>
      <c r="GD40" s="82"/>
      <c r="GE40" s="82"/>
      <c r="GF40" s="82"/>
      <c r="GG40" s="82"/>
      <c r="GH40" s="82"/>
      <c r="GI40" s="82"/>
      <c r="GJ40" s="82"/>
      <c r="GK40" s="82"/>
      <c r="GL40" s="82"/>
      <c r="GM40" s="82"/>
      <c r="GN40" s="82"/>
      <c r="GO40" s="82"/>
      <c r="GP40" s="82"/>
      <c r="GQ40" s="82"/>
      <c r="GR40" s="82"/>
      <c r="GS40" s="82"/>
      <c r="GT40" s="82"/>
      <c r="GU40" s="82"/>
      <c r="GV40" s="82"/>
      <c r="GW40" s="82"/>
      <c r="GX40" s="82"/>
      <c r="GY40" s="82"/>
      <c r="GZ40" s="82"/>
      <c r="HA40" s="82"/>
      <c r="HB40" s="82"/>
      <c r="HC40" s="82"/>
      <c r="HD40" s="82"/>
      <c r="HE40" s="82"/>
      <c r="HF40" s="82"/>
      <c r="HG40" s="82"/>
      <c r="HH40" s="82"/>
      <c r="HI40" s="82"/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2"/>
      <c r="HU40" s="82"/>
      <c r="HV40" s="82"/>
      <c r="HW40" s="82"/>
      <c r="HX40" s="82"/>
      <c r="HY40" s="82"/>
      <c r="HZ40" s="82"/>
      <c r="IA40" s="82"/>
      <c r="IB40" s="82"/>
      <c r="IC40" s="82"/>
      <c r="ID40" s="82"/>
      <c r="IE40" s="82"/>
      <c r="IF40" s="82"/>
      <c r="IG40" s="82"/>
      <c r="IH40" s="82"/>
      <c r="II40" s="82"/>
      <c r="IJ40" s="82"/>
      <c r="IK40" s="82"/>
      <c r="IL40" s="82"/>
      <c r="IM40" s="82"/>
      <c r="IN40" s="82"/>
      <c r="IO40" s="73"/>
    </row>
    <row r="41" spans="1:249" ht="17.399999999999999">
      <c r="A41" s="62"/>
      <c r="B41" s="62"/>
      <c r="C41" s="70"/>
      <c r="D41" s="63"/>
      <c r="E41" s="62"/>
      <c r="F41" s="62"/>
      <c r="G41" s="62"/>
      <c r="H41" s="66"/>
      <c r="I41" s="64"/>
      <c r="J41" s="65"/>
      <c r="K41" s="31"/>
      <c r="L41" s="67"/>
      <c r="M41" s="64"/>
      <c r="N41" s="75"/>
      <c r="O41" s="68"/>
      <c r="P41" s="68"/>
      <c r="Q41" s="69"/>
      <c r="R41" s="66"/>
      <c r="S41" s="67"/>
      <c r="T41" s="66"/>
      <c r="U41" s="66"/>
      <c r="V41" s="96"/>
      <c r="W41" s="96"/>
      <c r="X41" s="66"/>
      <c r="Y41" s="25"/>
      <c r="Z41" s="54"/>
      <c r="AA41" s="54"/>
      <c r="AB41" s="54"/>
      <c r="AC41" s="54"/>
      <c r="AD41" s="54"/>
      <c r="AE41" s="1"/>
      <c r="AF41" s="54"/>
      <c r="AG41" s="54"/>
      <c r="AH41" s="54"/>
      <c r="AI41" s="54"/>
      <c r="AJ41" s="54"/>
      <c r="AK41" s="54"/>
      <c r="AL41" s="1"/>
      <c r="AM41" s="1"/>
      <c r="AN41" s="1"/>
      <c r="AO41" s="1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</row>
    <row r="42" spans="1:249" ht="17.399999999999999">
      <c r="A42" s="62"/>
      <c r="B42" s="62"/>
      <c r="C42" s="50"/>
      <c r="D42" s="50"/>
      <c r="E42" s="29"/>
      <c r="F42" s="29"/>
      <c r="G42" s="30"/>
      <c r="H42" s="31"/>
      <c r="I42" s="30"/>
      <c r="J42" s="29"/>
      <c r="K42" s="31"/>
      <c r="L42" s="32"/>
      <c r="M42" s="30"/>
      <c r="N42" s="74"/>
      <c r="O42" s="34"/>
      <c r="P42" s="34"/>
      <c r="Q42" s="35"/>
      <c r="R42" s="31"/>
      <c r="S42" s="32"/>
      <c r="T42" s="31"/>
      <c r="U42" s="31"/>
      <c r="V42" s="96"/>
      <c r="W42" s="96"/>
      <c r="X42" s="31"/>
      <c r="Y42" s="25"/>
      <c r="Z42" s="54" t="str">
        <f>IF(P42=300,Q42,"")</f>
        <v/>
      </c>
      <c r="AA42" s="54" t="str">
        <f>IF(P42=375,Q42,"")</f>
        <v/>
      </c>
      <c r="AB42" s="54" t="str">
        <f>IF(P42=450,Q42,"")</f>
        <v/>
      </c>
      <c r="AC42" s="54" t="str">
        <f>IF(P42=525,Q42,"")</f>
        <v/>
      </c>
      <c r="AD42" s="54" t="str">
        <f>IF(P42=600,Q42,"")</f>
        <v/>
      </c>
      <c r="AE42" s="1" t="str">
        <f>IF(P42=675,Q42,"")</f>
        <v/>
      </c>
      <c r="AF42" s="54" t="str">
        <f>IF(P42=750,Q42,"")</f>
        <v/>
      </c>
      <c r="AG42" s="54" t="str">
        <f>IF(P42=825,Q42,"")</f>
        <v/>
      </c>
      <c r="AH42" s="54" t="str">
        <f>IF(P42=900,Q42,"")</f>
        <v/>
      </c>
      <c r="AI42" s="54" t="str">
        <f>IF(P42=1050,Q42,"")</f>
        <v/>
      </c>
      <c r="AJ42" s="54" t="str">
        <f>IF(P42=1200,Q42,"")</f>
        <v/>
      </c>
      <c r="AK42" s="54" t="str">
        <f>IF(P42=1400,Q42,"")</f>
        <v/>
      </c>
      <c r="AL42" s="1"/>
      <c r="AM42" s="1"/>
      <c r="AN42" s="1"/>
      <c r="AO42" s="1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</row>
    <row r="43" spans="1:249" ht="17.399999999999999">
      <c r="A43" s="62"/>
      <c r="B43" s="62"/>
      <c r="C43" s="63"/>
      <c r="D43" s="63"/>
      <c r="E43" s="29"/>
      <c r="F43" s="29"/>
      <c r="G43" s="30"/>
      <c r="H43" s="31"/>
      <c r="I43" s="30"/>
      <c r="J43" s="45"/>
      <c r="K43" s="31"/>
      <c r="L43" s="32"/>
      <c r="M43" s="30"/>
      <c r="N43" s="74"/>
      <c r="O43" s="34"/>
      <c r="P43" s="34"/>
      <c r="Q43" s="35"/>
      <c r="R43" s="31"/>
      <c r="S43" s="32"/>
      <c r="T43" s="31"/>
      <c r="U43" s="31"/>
      <c r="V43" s="96"/>
      <c r="W43" s="96"/>
      <c r="X43" s="31"/>
      <c r="Y43" s="25"/>
      <c r="Z43" s="54" t="str">
        <f>IF(P43=300,Q43,"")</f>
        <v/>
      </c>
      <c r="AA43" s="54" t="str">
        <f>IF(P43=375,Q43,"")</f>
        <v/>
      </c>
      <c r="AB43" s="54" t="str">
        <f>IF(P43=450,Q43,"")</f>
        <v/>
      </c>
      <c r="AC43" s="54" t="str">
        <f>IF(P43=525,Q43,"")</f>
        <v/>
      </c>
      <c r="AD43" s="54" t="str">
        <f>IF(P43=600,Q43,"")</f>
        <v/>
      </c>
      <c r="AE43" s="1" t="str">
        <f>IF(P43=675,Q43,"")</f>
        <v/>
      </c>
      <c r="AF43" s="54" t="str">
        <f>IF(P43=750,Q43,"")</f>
        <v/>
      </c>
      <c r="AG43" s="54" t="str">
        <f>IF(P43=825,Q43,"")</f>
        <v/>
      </c>
      <c r="AH43" s="54" t="str">
        <f>IF(P43=900,Q43,"")</f>
        <v/>
      </c>
      <c r="AI43" s="54" t="str">
        <f>IF(P43=1050,Q43,"")</f>
        <v/>
      </c>
      <c r="AJ43" s="54" t="str">
        <f>IF(P43=1200,Q43,"")</f>
        <v/>
      </c>
      <c r="AK43" s="54" t="str">
        <f>IF(P43=1400,Q43,"")</f>
        <v/>
      </c>
      <c r="AL43" s="1"/>
      <c r="AM43" s="1"/>
      <c r="AN43" s="1"/>
      <c r="AO43" s="1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</row>
    <row r="44" spans="1:249" ht="17.399999999999999">
      <c r="A44" s="62"/>
      <c r="B44" s="62"/>
      <c r="C44" s="63"/>
      <c r="D44" s="63"/>
      <c r="E44" s="29"/>
      <c r="F44" s="29"/>
      <c r="G44" s="30"/>
      <c r="H44" s="31"/>
      <c r="I44" s="30"/>
      <c r="J44" s="45"/>
      <c r="K44" s="31"/>
      <c r="L44" s="32"/>
      <c r="M44" s="30"/>
      <c r="N44" s="74"/>
      <c r="O44" s="34"/>
      <c r="P44" s="34"/>
      <c r="Q44" s="35"/>
      <c r="R44" s="31"/>
      <c r="S44" s="32"/>
      <c r="T44" s="31"/>
      <c r="U44" s="31"/>
      <c r="V44" s="96"/>
      <c r="W44" s="96"/>
      <c r="X44" s="31"/>
      <c r="Y44" s="25"/>
      <c r="Z44" s="54"/>
      <c r="AA44" s="54"/>
      <c r="AB44" s="54"/>
      <c r="AC44" s="54"/>
      <c r="AD44" s="54"/>
      <c r="AE44" s="1"/>
      <c r="AF44" s="54"/>
      <c r="AG44" s="54"/>
      <c r="AH44" s="54"/>
      <c r="AI44" s="54"/>
      <c r="AJ44" s="54"/>
      <c r="AK44" s="54"/>
      <c r="AL44" s="1"/>
      <c r="AM44" s="1"/>
      <c r="AN44" s="1"/>
      <c r="AO44" s="1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</row>
    <row r="45" spans="1:249" ht="17.399999999999999">
      <c r="A45" s="62"/>
      <c r="B45" s="62"/>
      <c r="C45" s="63"/>
      <c r="D45" s="63"/>
      <c r="E45" s="62"/>
      <c r="F45" s="62"/>
      <c r="G45" s="30"/>
      <c r="H45" s="31"/>
      <c r="I45" s="30"/>
      <c r="J45" s="29"/>
      <c r="K45" s="31"/>
      <c r="L45" s="32"/>
      <c r="M45" s="30"/>
      <c r="N45" s="74"/>
      <c r="O45" s="34"/>
      <c r="P45" s="34"/>
      <c r="Q45" s="35"/>
      <c r="R45" s="31"/>
      <c r="S45" s="32"/>
      <c r="T45" s="31"/>
      <c r="U45" s="31"/>
      <c r="V45" s="96"/>
      <c r="W45" s="96"/>
      <c r="X45" s="31"/>
      <c r="Y45" s="25"/>
      <c r="Z45" s="54" t="str">
        <f t="shared" ref="Z45:Z52" si="0">IF(P45=300,Q45,"")</f>
        <v/>
      </c>
      <c r="AA45" s="54" t="str">
        <f t="shared" ref="AA45:AA52" si="1">IF(P45=375,Q45,"")</f>
        <v/>
      </c>
      <c r="AB45" s="54" t="str">
        <f t="shared" ref="AB45:AB52" si="2">IF(P45=450,Q45,"")</f>
        <v/>
      </c>
      <c r="AC45" s="54" t="str">
        <f t="shared" ref="AC45:AC52" si="3">IF(P45=525,Q45,"")</f>
        <v/>
      </c>
      <c r="AD45" s="54" t="str">
        <f t="shared" ref="AD45:AD52" si="4">IF(P45=600,Q45,"")</f>
        <v/>
      </c>
      <c r="AE45" s="1" t="str">
        <f t="shared" ref="AE45:AE52" si="5">IF(P45=675,Q45,"")</f>
        <v/>
      </c>
      <c r="AF45" s="54" t="str">
        <f t="shared" ref="AF45:AF52" si="6">IF(P45=750,Q45,"")</f>
        <v/>
      </c>
      <c r="AG45" s="54" t="str">
        <f t="shared" ref="AG45:AG52" si="7">IF(P45=825,Q45,"")</f>
        <v/>
      </c>
      <c r="AH45" s="54" t="str">
        <f t="shared" ref="AH45:AH52" si="8">IF(P45=900,Q45,"")</f>
        <v/>
      </c>
      <c r="AI45" s="54" t="str">
        <f t="shared" ref="AI45:AI52" si="9">IF(P45=1050,Q45,"")</f>
        <v/>
      </c>
      <c r="AJ45" s="54" t="str">
        <f t="shared" ref="AJ45:AJ52" si="10">IF(P45=1200,Q45,"")</f>
        <v/>
      </c>
      <c r="AK45" s="54" t="str">
        <f t="shared" ref="AK45:AK52" si="11">IF(P45=1400,Q45,"")</f>
        <v/>
      </c>
      <c r="AL45" s="1"/>
      <c r="AM45" s="1"/>
      <c r="AN45" s="1"/>
      <c r="AO45" s="1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</row>
    <row r="46" spans="1:249" ht="17.399999999999999">
      <c r="A46" s="62"/>
      <c r="B46" s="62"/>
      <c r="C46" s="63"/>
      <c r="D46" s="63"/>
      <c r="E46" s="62"/>
      <c r="F46" s="62"/>
      <c r="G46" s="30"/>
      <c r="H46" s="31"/>
      <c r="I46" s="30"/>
      <c r="J46" s="29"/>
      <c r="K46" s="31"/>
      <c r="L46" s="32"/>
      <c r="M46" s="30"/>
      <c r="N46" s="74"/>
      <c r="O46" s="34"/>
      <c r="P46" s="34"/>
      <c r="Q46" s="35"/>
      <c r="R46" s="31"/>
      <c r="S46" s="32"/>
      <c r="T46" s="31"/>
      <c r="U46" s="31"/>
      <c r="V46" s="96"/>
      <c r="W46" s="96"/>
      <c r="X46" s="31"/>
      <c r="Y46" s="25"/>
      <c r="Z46" s="54" t="str">
        <f t="shared" si="0"/>
        <v/>
      </c>
      <c r="AA46" s="54" t="str">
        <f t="shared" si="1"/>
        <v/>
      </c>
      <c r="AB46" s="54" t="str">
        <f t="shared" si="2"/>
        <v/>
      </c>
      <c r="AC46" s="54" t="str">
        <f t="shared" si="3"/>
        <v/>
      </c>
      <c r="AD46" s="54" t="str">
        <f t="shared" si="4"/>
        <v/>
      </c>
      <c r="AE46" s="1" t="str">
        <f t="shared" si="5"/>
        <v/>
      </c>
      <c r="AF46" s="54" t="str">
        <f t="shared" si="6"/>
        <v/>
      </c>
      <c r="AG46" s="54" t="str">
        <f t="shared" si="7"/>
        <v/>
      </c>
      <c r="AH46" s="54" t="str">
        <f t="shared" si="8"/>
        <v/>
      </c>
      <c r="AI46" s="54" t="str">
        <f t="shared" si="9"/>
        <v/>
      </c>
      <c r="AJ46" s="54" t="str">
        <f t="shared" si="10"/>
        <v/>
      </c>
      <c r="AK46" s="54" t="str">
        <f t="shared" si="11"/>
        <v/>
      </c>
      <c r="AL46" s="1"/>
      <c r="AM46" s="1"/>
      <c r="AN46" s="1"/>
      <c r="AO46" s="1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</row>
    <row r="47" spans="1:249" ht="17.399999999999999">
      <c r="A47" s="62"/>
      <c r="B47" s="62"/>
      <c r="C47" s="63"/>
      <c r="D47" s="63"/>
      <c r="E47" s="62"/>
      <c r="F47" s="62"/>
      <c r="G47" s="30"/>
      <c r="H47" s="31"/>
      <c r="I47" s="30"/>
      <c r="J47" s="45"/>
      <c r="K47" s="31"/>
      <c r="L47" s="32"/>
      <c r="M47" s="30"/>
      <c r="N47" s="74"/>
      <c r="O47" s="34"/>
      <c r="P47" s="34"/>
      <c r="Q47" s="35"/>
      <c r="R47" s="31"/>
      <c r="S47" s="32"/>
      <c r="T47" s="31"/>
      <c r="U47" s="31"/>
      <c r="V47" s="96"/>
      <c r="W47" s="96"/>
      <c r="X47" s="31"/>
      <c r="Y47" s="25"/>
      <c r="Z47" s="54" t="str">
        <f t="shared" si="0"/>
        <v/>
      </c>
      <c r="AA47" s="54" t="str">
        <f t="shared" si="1"/>
        <v/>
      </c>
      <c r="AB47" s="54" t="str">
        <f t="shared" si="2"/>
        <v/>
      </c>
      <c r="AC47" s="54" t="str">
        <f t="shared" si="3"/>
        <v/>
      </c>
      <c r="AD47" s="54" t="str">
        <f t="shared" si="4"/>
        <v/>
      </c>
      <c r="AE47" s="1" t="str">
        <f t="shared" si="5"/>
        <v/>
      </c>
      <c r="AF47" s="54" t="str">
        <f t="shared" si="6"/>
        <v/>
      </c>
      <c r="AG47" s="54" t="str">
        <f t="shared" si="7"/>
        <v/>
      </c>
      <c r="AH47" s="54" t="str">
        <f t="shared" si="8"/>
        <v/>
      </c>
      <c r="AI47" s="54" t="str">
        <f t="shared" si="9"/>
        <v/>
      </c>
      <c r="AJ47" s="54" t="str">
        <f t="shared" si="10"/>
        <v/>
      </c>
      <c r="AK47" s="54" t="str">
        <f t="shared" si="11"/>
        <v/>
      </c>
      <c r="AL47" s="1"/>
      <c r="AM47" s="1"/>
      <c r="AN47" s="1"/>
      <c r="AO47" s="1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</row>
    <row r="48" spans="1:249" ht="17.399999999999999">
      <c r="A48" s="62"/>
      <c r="B48" s="62"/>
      <c r="C48" s="63"/>
      <c r="D48" s="63"/>
      <c r="E48" s="62"/>
      <c r="F48" s="62"/>
      <c r="G48" s="30"/>
      <c r="H48" s="31"/>
      <c r="I48" s="30"/>
      <c r="J48" s="45"/>
      <c r="K48" s="31"/>
      <c r="L48" s="32"/>
      <c r="M48" s="30"/>
      <c r="N48" s="74"/>
      <c r="O48" s="34"/>
      <c r="P48" s="34"/>
      <c r="Q48" s="35"/>
      <c r="R48" s="31"/>
      <c r="S48" s="32"/>
      <c r="T48" s="31"/>
      <c r="U48" s="31"/>
      <c r="V48" s="96"/>
      <c r="W48" s="96"/>
      <c r="X48" s="31"/>
      <c r="Y48" s="25"/>
      <c r="Z48" s="54" t="str">
        <f t="shared" si="0"/>
        <v/>
      </c>
      <c r="AA48" s="54" t="str">
        <f t="shared" si="1"/>
        <v/>
      </c>
      <c r="AB48" s="54" t="str">
        <f t="shared" si="2"/>
        <v/>
      </c>
      <c r="AC48" s="54" t="str">
        <f t="shared" si="3"/>
        <v/>
      </c>
      <c r="AD48" s="54" t="str">
        <f t="shared" si="4"/>
        <v/>
      </c>
      <c r="AE48" s="1" t="str">
        <f t="shared" si="5"/>
        <v/>
      </c>
      <c r="AF48" s="54" t="str">
        <f t="shared" si="6"/>
        <v/>
      </c>
      <c r="AG48" s="54" t="str">
        <f t="shared" si="7"/>
        <v/>
      </c>
      <c r="AH48" s="54" t="str">
        <f t="shared" si="8"/>
        <v/>
      </c>
      <c r="AI48" s="54" t="str">
        <f t="shared" si="9"/>
        <v/>
      </c>
      <c r="AJ48" s="54" t="str">
        <f t="shared" si="10"/>
        <v/>
      </c>
      <c r="AK48" s="54" t="str">
        <f t="shared" si="11"/>
        <v/>
      </c>
      <c r="AL48" s="1"/>
      <c r="AM48" s="1"/>
      <c r="AN48" s="1"/>
      <c r="AO48" s="1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</row>
    <row r="49" spans="1:248" ht="17.399999999999999">
      <c r="A49" s="62"/>
      <c r="B49" s="62"/>
      <c r="C49" s="63"/>
      <c r="D49" s="63"/>
      <c r="E49" s="62"/>
      <c r="F49" s="62"/>
      <c r="G49" s="64"/>
      <c r="H49" s="66"/>
      <c r="I49" s="64"/>
      <c r="J49" s="62"/>
      <c r="K49" s="31"/>
      <c r="L49" s="67"/>
      <c r="M49" s="64"/>
      <c r="N49" s="75"/>
      <c r="O49" s="68"/>
      <c r="P49" s="68"/>
      <c r="Q49" s="69"/>
      <c r="R49" s="66"/>
      <c r="S49" s="67"/>
      <c r="T49" s="66"/>
      <c r="U49" s="66"/>
      <c r="V49" s="96"/>
      <c r="W49" s="96"/>
      <c r="X49" s="66"/>
      <c r="Y49" s="25"/>
      <c r="Z49" s="54" t="str">
        <f t="shared" si="0"/>
        <v/>
      </c>
      <c r="AA49" s="54" t="str">
        <f t="shared" si="1"/>
        <v/>
      </c>
      <c r="AB49" s="54" t="str">
        <f t="shared" si="2"/>
        <v/>
      </c>
      <c r="AC49" s="54" t="str">
        <f t="shared" si="3"/>
        <v/>
      </c>
      <c r="AD49" s="54" t="str">
        <f t="shared" si="4"/>
        <v/>
      </c>
      <c r="AE49" s="1" t="str">
        <f t="shared" si="5"/>
        <v/>
      </c>
      <c r="AF49" s="54" t="str">
        <f t="shared" si="6"/>
        <v/>
      </c>
      <c r="AG49" s="54" t="str">
        <f t="shared" si="7"/>
        <v/>
      </c>
      <c r="AH49" s="54" t="str">
        <f t="shared" si="8"/>
        <v/>
      </c>
      <c r="AI49" s="54" t="str">
        <f t="shared" si="9"/>
        <v/>
      </c>
      <c r="AJ49" s="54" t="str">
        <f t="shared" si="10"/>
        <v/>
      </c>
      <c r="AK49" s="54" t="str">
        <f t="shared" si="11"/>
        <v/>
      </c>
      <c r="AL49" s="1"/>
      <c r="AM49" s="1"/>
      <c r="AN49" s="1"/>
      <c r="AO49" s="1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</row>
    <row r="50" spans="1:248" ht="17.399999999999999">
      <c r="A50" s="62"/>
      <c r="B50" s="62"/>
      <c r="C50" s="63"/>
      <c r="D50" s="63"/>
      <c r="E50" s="62"/>
      <c r="F50" s="62"/>
      <c r="G50" s="30"/>
      <c r="H50" s="31"/>
      <c r="I50" s="30"/>
      <c r="J50" s="29"/>
      <c r="K50" s="31"/>
      <c r="L50" s="32"/>
      <c r="M50" s="30"/>
      <c r="N50" s="74"/>
      <c r="O50" s="34"/>
      <c r="P50" s="34"/>
      <c r="Q50" s="35"/>
      <c r="R50" s="31"/>
      <c r="S50" s="32"/>
      <c r="T50" s="31"/>
      <c r="U50" s="31"/>
      <c r="V50" s="96"/>
      <c r="W50" s="96"/>
      <c r="X50" s="31"/>
      <c r="Y50" s="25"/>
      <c r="Z50" s="54" t="str">
        <f t="shared" si="0"/>
        <v/>
      </c>
      <c r="AA50" s="54" t="str">
        <f t="shared" si="1"/>
        <v/>
      </c>
      <c r="AB50" s="54" t="str">
        <f t="shared" si="2"/>
        <v/>
      </c>
      <c r="AC50" s="54" t="str">
        <f t="shared" si="3"/>
        <v/>
      </c>
      <c r="AD50" s="54" t="str">
        <f t="shared" si="4"/>
        <v/>
      </c>
      <c r="AE50" s="1" t="str">
        <f t="shared" si="5"/>
        <v/>
      </c>
      <c r="AF50" s="54" t="str">
        <f t="shared" si="6"/>
        <v/>
      </c>
      <c r="AG50" s="54" t="str">
        <f t="shared" si="7"/>
        <v/>
      </c>
      <c r="AH50" s="54" t="str">
        <f t="shared" si="8"/>
        <v/>
      </c>
      <c r="AI50" s="54" t="str">
        <f t="shared" si="9"/>
        <v/>
      </c>
      <c r="AJ50" s="54" t="str">
        <f t="shared" si="10"/>
        <v/>
      </c>
      <c r="AK50" s="54" t="str">
        <f t="shared" si="11"/>
        <v/>
      </c>
      <c r="AL50" s="1"/>
      <c r="AM50" s="1"/>
      <c r="AN50" s="1"/>
      <c r="AO50" s="1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</row>
    <row r="51" spans="1:248" ht="17.399999999999999">
      <c r="A51" s="62"/>
      <c r="B51" s="62"/>
      <c r="C51" s="63"/>
      <c r="D51" s="63"/>
      <c r="E51" s="62"/>
      <c r="F51" s="62"/>
      <c r="G51" s="30"/>
      <c r="H51" s="31"/>
      <c r="I51" s="30"/>
      <c r="J51" s="45"/>
      <c r="K51" s="31"/>
      <c r="L51" s="32"/>
      <c r="M51" s="30"/>
      <c r="N51" s="74"/>
      <c r="O51" s="34"/>
      <c r="P51" s="34"/>
      <c r="Q51" s="35"/>
      <c r="R51" s="31"/>
      <c r="S51" s="32"/>
      <c r="T51" s="31"/>
      <c r="U51" s="31"/>
      <c r="V51" s="96"/>
      <c r="W51" s="96"/>
      <c r="X51" s="31"/>
      <c r="Y51" s="25"/>
      <c r="Z51" s="54" t="str">
        <f t="shared" si="0"/>
        <v/>
      </c>
      <c r="AA51" s="54" t="str">
        <f t="shared" si="1"/>
        <v/>
      </c>
      <c r="AB51" s="54" t="str">
        <f t="shared" si="2"/>
        <v/>
      </c>
      <c r="AC51" s="54" t="str">
        <f t="shared" si="3"/>
        <v/>
      </c>
      <c r="AD51" s="54" t="str">
        <f t="shared" si="4"/>
        <v/>
      </c>
      <c r="AE51" s="1" t="str">
        <f t="shared" si="5"/>
        <v/>
      </c>
      <c r="AF51" s="54" t="str">
        <f t="shared" si="6"/>
        <v/>
      </c>
      <c r="AG51" s="54" t="str">
        <f t="shared" si="7"/>
        <v/>
      </c>
      <c r="AH51" s="54" t="str">
        <f t="shared" si="8"/>
        <v/>
      </c>
      <c r="AI51" s="54" t="str">
        <f t="shared" si="9"/>
        <v/>
      </c>
      <c r="AJ51" s="54" t="str">
        <f t="shared" si="10"/>
        <v/>
      </c>
      <c r="AK51" s="54" t="str">
        <f t="shared" si="11"/>
        <v/>
      </c>
      <c r="AL51" s="1"/>
      <c r="AM51" s="1"/>
      <c r="AN51" s="1"/>
      <c r="AO51" s="1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</row>
    <row r="52" spans="1:248" ht="17.399999999999999">
      <c r="A52" s="62"/>
      <c r="B52" s="62"/>
      <c r="C52" s="63"/>
      <c r="D52" s="63"/>
      <c r="E52" s="62"/>
      <c r="F52" s="62"/>
      <c r="G52" s="30"/>
      <c r="H52" s="31"/>
      <c r="I52" s="30"/>
      <c r="J52" s="45"/>
      <c r="K52" s="31"/>
      <c r="L52" s="67"/>
      <c r="M52" s="30"/>
      <c r="N52" s="74"/>
      <c r="O52" s="34"/>
      <c r="P52" s="34"/>
      <c r="Q52" s="35"/>
      <c r="R52" s="31"/>
      <c r="S52" s="32"/>
      <c r="T52" s="31"/>
      <c r="U52" s="31"/>
      <c r="V52" s="96"/>
      <c r="W52" s="96"/>
      <c r="X52" s="31"/>
      <c r="Y52" s="25"/>
      <c r="Z52" s="54" t="str">
        <f t="shared" si="0"/>
        <v/>
      </c>
      <c r="AA52" s="54" t="str">
        <f t="shared" si="1"/>
        <v/>
      </c>
      <c r="AB52" s="54" t="str">
        <f t="shared" si="2"/>
        <v/>
      </c>
      <c r="AC52" s="54" t="str">
        <f t="shared" si="3"/>
        <v/>
      </c>
      <c r="AD52" s="54" t="str">
        <f t="shared" si="4"/>
        <v/>
      </c>
      <c r="AE52" s="1" t="str">
        <f t="shared" si="5"/>
        <v/>
      </c>
      <c r="AF52" s="54" t="str">
        <f t="shared" si="6"/>
        <v/>
      </c>
      <c r="AG52" s="54" t="str">
        <f t="shared" si="7"/>
        <v/>
      </c>
      <c r="AH52" s="54" t="str">
        <f t="shared" si="8"/>
        <v/>
      </c>
      <c r="AI52" s="54" t="str">
        <f t="shared" si="9"/>
        <v/>
      </c>
      <c r="AJ52" s="54" t="str">
        <f t="shared" si="10"/>
        <v/>
      </c>
      <c r="AK52" s="54" t="str">
        <f t="shared" si="11"/>
        <v/>
      </c>
      <c r="AL52" s="1"/>
      <c r="AM52" s="1"/>
      <c r="AN52" s="1"/>
      <c r="AO52" s="1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</row>
    <row r="53" spans="1:248" ht="17.399999999999999">
      <c r="A53" s="62"/>
      <c r="B53" s="62"/>
      <c r="C53" s="63"/>
      <c r="D53" s="63"/>
      <c r="E53" s="62"/>
      <c r="F53" s="62"/>
      <c r="G53" s="30"/>
      <c r="H53" s="31"/>
      <c r="I53" s="30"/>
      <c r="J53" s="45"/>
      <c r="K53" s="31"/>
      <c r="L53" s="32"/>
      <c r="M53" s="30"/>
      <c r="N53" s="74"/>
      <c r="O53" s="34"/>
      <c r="P53" s="34"/>
      <c r="Q53" s="35"/>
      <c r="R53" s="31"/>
      <c r="S53" s="32"/>
      <c r="T53" s="31"/>
      <c r="U53" s="31"/>
      <c r="V53" s="96"/>
      <c r="W53" s="96"/>
      <c r="X53" s="31"/>
      <c r="Y53" s="25"/>
      <c r="Z53" s="54"/>
      <c r="AA53" s="54"/>
      <c r="AB53" s="54"/>
      <c r="AC53" s="54"/>
      <c r="AD53" s="54"/>
      <c r="AE53" s="1"/>
      <c r="AF53" s="54"/>
      <c r="AG53" s="54"/>
      <c r="AH53" s="54"/>
      <c r="AI53" s="54"/>
      <c r="AJ53" s="54"/>
      <c r="AK53" s="54"/>
      <c r="AL53" s="1"/>
      <c r="AM53" s="1"/>
      <c r="AN53" s="1"/>
      <c r="AO53" s="1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</row>
    <row r="54" spans="1:248" ht="17.399999999999999">
      <c r="A54" s="62"/>
      <c r="B54" s="62"/>
      <c r="C54" s="63"/>
      <c r="D54" s="63"/>
      <c r="E54" s="62"/>
      <c r="F54" s="62"/>
      <c r="G54" s="30"/>
      <c r="H54" s="31"/>
      <c r="I54" s="30"/>
      <c r="J54" s="45"/>
      <c r="K54" s="31"/>
      <c r="L54" s="67"/>
      <c r="M54" s="30"/>
      <c r="N54" s="74"/>
      <c r="O54" s="34"/>
      <c r="P54" s="34"/>
      <c r="Q54" s="35"/>
      <c r="R54" s="31"/>
      <c r="S54" s="32"/>
      <c r="T54" s="31"/>
      <c r="U54" s="31"/>
      <c r="V54" s="96"/>
      <c r="W54" s="96"/>
      <c r="X54" s="31"/>
      <c r="Y54" s="25"/>
      <c r="Z54" s="54"/>
      <c r="AA54" s="54"/>
      <c r="AB54" s="54"/>
      <c r="AC54" s="54"/>
      <c r="AD54" s="54"/>
      <c r="AE54" s="1"/>
      <c r="AF54" s="54"/>
      <c r="AG54" s="54"/>
      <c r="AH54" s="54"/>
      <c r="AI54" s="54"/>
      <c r="AJ54" s="54"/>
      <c r="AK54" s="54"/>
      <c r="AL54" s="1"/>
      <c r="AM54" s="1"/>
      <c r="AN54" s="1"/>
      <c r="AO54" s="1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</row>
    <row r="55" spans="1:248" ht="17.399999999999999">
      <c r="A55" s="62"/>
      <c r="B55" s="62"/>
      <c r="C55" s="63"/>
      <c r="D55" s="63"/>
      <c r="E55" s="62"/>
      <c r="F55" s="62"/>
      <c r="G55" s="30"/>
      <c r="H55" s="31"/>
      <c r="I55" s="30"/>
      <c r="J55" s="45"/>
      <c r="K55" s="31"/>
      <c r="L55" s="67"/>
      <c r="M55" s="64"/>
      <c r="N55" s="75"/>
      <c r="O55" s="68"/>
      <c r="P55" s="68"/>
      <c r="Q55" s="69"/>
      <c r="R55" s="66"/>
      <c r="S55" s="67"/>
      <c r="T55" s="66"/>
      <c r="U55" s="66"/>
      <c r="V55" s="96"/>
      <c r="W55" s="96"/>
      <c r="X55" s="31"/>
      <c r="Y55" s="25"/>
      <c r="Z55" s="54"/>
      <c r="AA55" s="54"/>
      <c r="AB55" s="54"/>
      <c r="AC55" s="54"/>
      <c r="AD55" s="54"/>
      <c r="AE55" s="1"/>
      <c r="AF55" s="54"/>
      <c r="AG55" s="54"/>
      <c r="AH55" s="54"/>
      <c r="AI55" s="54"/>
      <c r="AJ55" s="54"/>
      <c r="AK55" s="54"/>
      <c r="AL55" s="1"/>
      <c r="AM55" s="1"/>
      <c r="AN55" s="1"/>
      <c r="AO55" s="1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</row>
    <row r="56" spans="1:248" ht="17.399999999999999">
      <c r="A56" s="62"/>
      <c r="B56" s="62"/>
      <c r="C56" s="63"/>
      <c r="D56" s="63"/>
      <c r="E56" s="62"/>
      <c r="F56" s="62"/>
      <c r="G56" s="30"/>
      <c r="H56" s="31"/>
      <c r="I56" s="30"/>
      <c r="J56" s="45"/>
      <c r="K56" s="31"/>
      <c r="L56" s="67"/>
      <c r="M56" s="30"/>
      <c r="N56" s="74"/>
      <c r="O56" s="34"/>
      <c r="P56" s="34"/>
      <c r="Q56" s="35"/>
      <c r="R56" s="31"/>
      <c r="S56" s="32"/>
      <c r="T56" s="31"/>
      <c r="U56" s="31"/>
      <c r="V56" s="96"/>
      <c r="W56" s="96"/>
      <c r="X56" s="31"/>
      <c r="Y56" s="25"/>
      <c r="Z56" s="54" t="str">
        <f t="shared" ref="Z56:Z61" si="12">IF(P56=300,Q56,"")</f>
        <v/>
      </c>
      <c r="AA56" s="54" t="str">
        <f t="shared" ref="AA56:AA61" si="13">IF(P56=375,Q56,"")</f>
        <v/>
      </c>
      <c r="AB56" s="54" t="str">
        <f t="shared" ref="AB56:AB61" si="14">IF(P56=450,Q56,"")</f>
        <v/>
      </c>
      <c r="AC56" s="54" t="str">
        <f t="shared" ref="AC56:AC61" si="15">IF(P56=525,Q56,"")</f>
        <v/>
      </c>
      <c r="AD56" s="54" t="str">
        <f t="shared" ref="AD56:AD61" si="16">IF(P56=600,Q56,"")</f>
        <v/>
      </c>
      <c r="AE56" s="1" t="str">
        <f t="shared" ref="AE56:AE61" si="17">IF(P56=675,Q56,"")</f>
        <v/>
      </c>
      <c r="AF56" s="54" t="str">
        <f t="shared" ref="AF56:AF61" si="18">IF(P56=750,Q56,"")</f>
        <v/>
      </c>
      <c r="AG56" s="54" t="str">
        <f t="shared" ref="AG56:AG61" si="19">IF(P56=825,Q56,"")</f>
        <v/>
      </c>
      <c r="AH56" s="54" t="str">
        <f t="shared" ref="AH56:AH61" si="20">IF(P56=900,Q56,"")</f>
        <v/>
      </c>
      <c r="AI56" s="54" t="str">
        <f t="shared" ref="AI56:AI61" si="21">IF(P56=1050,Q56,"")</f>
        <v/>
      </c>
      <c r="AJ56" s="54" t="str">
        <f t="shared" ref="AJ56:AJ61" si="22">IF(P56=1200,Q56,"")</f>
        <v/>
      </c>
      <c r="AK56" s="54" t="str">
        <f t="shared" ref="AK56:AK61" si="23">IF(P56=1400,Q56,"")</f>
        <v/>
      </c>
      <c r="AL56" s="1"/>
      <c r="AM56" s="1"/>
      <c r="AN56" s="1"/>
      <c r="AO56" s="1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</row>
    <row r="57" spans="1:248" ht="17.399999999999999">
      <c r="A57" s="62"/>
      <c r="B57" s="62"/>
      <c r="C57" s="63"/>
      <c r="D57" s="63"/>
      <c r="E57" s="62"/>
      <c r="F57" s="62"/>
      <c r="G57" s="64"/>
      <c r="H57" s="66"/>
      <c r="I57" s="64"/>
      <c r="J57" s="62"/>
      <c r="K57" s="66"/>
      <c r="L57" s="67"/>
      <c r="M57" s="30"/>
      <c r="N57" s="74"/>
      <c r="O57" s="34"/>
      <c r="P57" s="34"/>
      <c r="Q57" s="35"/>
      <c r="R57" s="31"/>
      <c r="S57" s="32"/>
      <c r="T57" s="31"/>
      <c r="U57" s="31"/>
      <c r="V57" s="96"/>
      <c r="W57" s="96"/>
      <c r="X57" s="66"/>
      <c r="Y57" s="25"/>
      <c r="Z57" s="54" t="str">
        <f t="shared" si="12"/>
        <v/>
      </c>
      <c r="AA57" s="54" t="str">
        <f t="shared" si="13"/>
        <v/>
      </c>
      <c r="AB57" s="54" t="str">
        <f t="shared" si="14"/>
        <v/>
      </c>
      <c r="AC57" s="54" t="str">
        <f t="shared" si="15"/>
        <v/>
      </c>
      <c r="AD57" s="54" t="str">
        <f t="shared" si="16"/>
        <v/>
      </c>
      <c r="AE57" s="1" t="str">
        <f t="shared" si="17"/>
        <v/>
      </c>
      <c r="AF57" s="54" t="str">
        <f t="shared" si="18"/>
        <v/>
      </c>
      <c r="AG57" s="54" t="str">
        <f t="shared" si="19"/>
        <v/>
      </c>
      <c r="AH57" s="54" t="str">
        <f t="shared" si="20"/>
        <v/>
      </c>
      <c r="AI57" s="54" t="str">
        <f t="shared" si="21"/>
        <v/>
      </c>
      <c r="AJ57" s="54" t="str">
        <f t="shared" si="22"/>
        <v/>
      </c>
      <c r="AK57" s="54" t="str">
        <f t="shared" si="23"/>
        <v/>
      </c>
      <c r="AL57" s="1"/>
      <c r="AM57" s="1"/>
      <c r="AN57" s="1"/>
      <c r="AO57" s="1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</row>
    <row r="58" spans="1:248" ht="17.399999999999999">
      <c r="A58" s="62"/>
      <c r="B58" s="62"/>
      <c r="C58" s="63"/>
      <c r="D58" s="63"/>
      <c r="E58" s="62"/>
      <c r="F58" s="62"/>
      <c r="G58" s="64"/>
      <c r="H58" s="66"/>
      <c r="I58" s="64"/>
      <c r="J58" s="62"/>
      <c r="K58" s="66"/>
      <c r="L58" s="67"/>
      <c r="M58" s="64"/>
      <c r="N58" s="75"/>
      <c r="O58" s="68"/>
      <c r="P58" s="68"/>
      <c r="Q58" s="69"/>
      <c r="R58" s="66"/>
      <c r="S58" s="67"/>
      <c r="T58" s="66"/>
      <c r="U58" s="66"/>
      <c r="V58" s="96"/>
      <c r="W58" s="96"/>
      <c r="X58" s="66"/>
      <c r="Y58" s="25"/>
      <c r="Z58" s="54" t="str">
        <f t="shared" si="12"/>
        <v/>
      </c>
      <c r="AA58" s="54" t="str">
        <f t="shared" si="13"/>
        <v/>
      </c>
      <c r="AB58" s="54" t="str">
        <f t="shared" si="14"/>
        <v/>
      </c>
      <c r="AC58" s="54" t="str">
        <f t="shared" si="15"/>
        <v/>
      </c>
      <c r="AD58" s="54" t="str">
        <f t="shared" si="16"/>
        <v/>
      </c>
      <c r="AE58" s="1" t="str">
        <f t="shared" si="17"/>
        <v/>
      </c>
      <c r="AF58" s="54" t="str">
        <f t="shared" si="18"/>
        <v/>
      </c>
      <c r="AG58" s="54" t="str">
        <f t="shared" si="19"/>
        <v/>
      </c>
      <c r="AH58" s="54" t="str">
        <f t="shared" si="20"/>
        <v/>
      </c>
      <c r="AI58" s="54" t="str">
        <f t="shared" si="21"/>
        <v/>
      </c>
      <c r="AJ58" s="54" t="str">
        <f t="shared" si="22"/>
        <v/>
      </c>
      <c r="AK58" s="54" t="str">
        <f t="shared" si="23"/>
        <v/>
      </c>
      <c r="AL58" s="1"/>
      <c r="AM58" s="1"/>
      <c r="AN58" s="1"/>
      <c r="AO58" s="1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</row>
    <row r="59" spans="1:248" ht="17.399999999999999">
      <c r="A59" s="62"/>
      <c r="B59" s="62"/>
      <c r="C59" s="63"/>
      <c r="D59" s="63"/>
      <c r="E59" s="62"/>
      <c r="F59" s="62"/>
      <c r="G59" s="30"/>
      <c r="H59" s="31"/>
      <c r="I59" s="30"/>
      <c r="J59" s="29"/>
      <c r="K59" s="31"/>
      <c r="L59" s="32"/>
      <c r="M59" s="30"/>
      <c r="N59" s="74"/>
      <c r="O59" s="34"/>
      <c r="P59" s="34"/>
      <c r="Q59" s="35"/>
      <c r="R59" s="31"/>
      <c r="S59" s="32"/>
      <c r="T59" s="31"/>
      <c r="U59" s="31"/>
      <c r="V59" s="96"/>
      <c r="W59" s="96"/>
      <c r="X59" s="31"/>
      <c r="Y59" s="25"/>
      <c r="Z59" s="54" t="str">
        <f t="shared" si="12"/>
        <v/>
      </c>
      <c r="AA59" s="54" t="str">
        <f t="shared" si="13"/>
        <v/>
      </c>
      <c r="AB59" s="54" t="str">
        <f t="shared" si="14"/>
        <v/>
      </c>
      <c r="AC59" s="54" t="str">
        <f t="shared" si="15"/>
        <v/>
      </c>
      <c r="AD59" s="54" t="str">
        <f t="shared" si="16"/>
        <v/>
      </c>
      <c r="AE59" s="1" t="str">
        <f t="shared" si="17"/>
        <v/>
      </c>
      <c r="AF59" s="54" t="str">
        <f t="shared" si="18"/>
        <v/>
      </c>
      <c r="AG59" s="54" t="str">
        <f t="shared" si="19"/>
        <v/>
      </c>
      <c r="AH59" s="54" t="str">
        <f t="shared" si="20"/>
        <v/>
      </c>
      <c r="AI59" s="54" t="str">
        <f t="shared" si="21"/>
        <v/>
      </c>
      <c r="AJ59" s="54" t="str">
        <f t="shared" si="22"/>
        <v/>
      </c>
      <c r="AK59" s="54" t="str">
        <f t="shared" si="23"/>
        <v/>
      </c>
      <c r="AL59" s="1"/>
      <c r="AM59" s="1"/>
      <c r="AN59" s="1"/>
      <c r="AO59" s="1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</row>
    <row r="60" spans="1:248" ht="17.399999999999999">
      <c r="A60" s="62"/>
      <c r="B60" s="62"/>
      <c r="C60" s="63"/>
      <c r="D60" s="63"/>
      <c r="E60" s="62"/>
      <c r="F60" s="62"/>
      <c r="G60" s="64"/>
      <c r="H60" s="66"/>
      <c r="I60" s="64"/>
      <c r="J60" s="62"/>
      <c r="K60" s="66"/>
      <c r="L60" s="67"/>
      <c r="M60" s="64"/>
      <c r="N60" s="75"/>
      <c r="O60" s="68"/>
      <c r="P60" s="68"/>
      <c r="Q60" s="69"/>
      <c r="R60" s="66"/>
      <c r="S60" s="67"/>
      <c r="T60" s="66"/>
      <c r="U60" s="66"/>
      <c r="V60" s="96"/>
      <c r="W60" s="96"/>
      <c r="X60" s="66"/>
      <c r="Y60" s="25"/>
      <c r="Z60" s="54" t="str">
        <f t="shared" si="12"/>
        <v/>
      </c>
      <c r="AA60" s="54" t="str">
        <f t="shared" si="13"/>
        <v/>
      </c>
      <c r="AB60" s="54" t="str">
        <f t="shared" si="14"/>
        <v/>
      </c>
      <c r="AC60" s="54" t="str">
        <f t="shared" si="15"/>
        <v/>
      </c>
      <c r="AD60" s="54" t="str">
        <f t="shared" si="16"/>
        <v/>
      </c>
      <c r="AE60" s="1" t="str">
        <f t="shared" si="17"/>
        <v/>
      </c>
      <c r="AF60" s="54" t="str">
        <f t="shared" si="18"/>
        <v/>
      </c>
      <c r="AG60" s="54" t="str">
        <f t="shared" si="19"/>
        <v/>
      </c>
      <c r="AH60" s="54" t="str">
        <f t="shared" si="20"/>
        <v/>
      </c>
      <c r="AI60" s="54" t="str">
        <f t="shared" si="21"/>
        <v/>
      </c>
      <c r="AJ60" s="54" t="str">
        <f t="shared" si="22"/>
        <v/>
      </c>
      <c r="AK60" s="54" t="str">
        <f t="shared" si="23"/>
        <v/>
      </c>
      <c r="AL60" s="1"/>
      <c r="AM60" s="1"/>
      <c r="AN60" s="1"/>
      <c r="AO60" s="1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</row>
    <row r="61" spans="1:248" ht="17.399999999999999">
      <c r="A61" s="62"/>
      <c r="B61" s="62"/>
      <c r="C61" s="63"/>
      <c r="D61" s="63"/>
      <c r="E61" s="62"/>
      <c r="F61" s="62"/>
      <c r="G61" s="30"/>
      <c r="H61" s="31"/>
      <c r="I61" s="30"/>
      <c r="J61" s="29"/>
      <c r="K61" s="31"/>
      <c r="L61" s="32"/>
      <c r="M61" s="30"/>
      <c r="N61" s="74"/>
      <c r="O61" s="34"/>
      <c r="P61" s="34"/>
      <c r="Q61" s="35"/>
      <c r="R61" s="31"/>
      <c r="S61" s="32"/>
      <c r="T61" s="31"/>
      <c r="U61" s="31"/>
      <c r="V61" s="96"/>
      <c r="W61" s="96"/>
      <c r="X61" s="31"/>
      <c r="Y61" s="25"/>
      <c r="Z61" s="54" t="str">
        <f t="shared" si="12"/>
        <v/>
      </c>
      <c r="AA61" s="54" t="str">
        <f t="shared" si="13"/>
        <v/>
      </c>
      <c r="AB61" s="54" t="str">
        <f t="shared" si="14"/>
        <v/>
      </c>
      <c r="AC61" s="54" t="str">
        <f t="shared" si="15"/>
        <v/>
      </c>
      <c r="AD61" s="54" t="str">
        <f t="shared" si="16"/>
        <v/>
      </c>
      <c r="AE61" s="1" t="str">
        <f t="shared" si="17"/>
        <v/>
      </c>
      <c r="AF61" s="54" t="str">
        <f t="shared" si="18"/>
        <v/>
      </c>
      <c r="AG61" s="54" t="str">
        <f t="shared" si="19"/>
        <v/>
      </c>
      <c r="AH61" s="54" t="str">
        <f t="shared" si="20"/>
        <v/>
      </c>
      <c r="AI61" s="54" t="str">
        <f t="shared" si="21"/>
        <v/>
      </c>
      <c r="AJ61" s="54" t="str">
        <f t="shared" si="22"/>
        <v/>
      </c>
      <c r="AK61" s="54" t="str">
        <f t="shared" si="23"/>
        <v/>
      </c>
      <c r="AL61" s="1"/>
      <c r="AM61" s="1"/>
      <c r="AN61" s="1"/>
      <c r="AO61" s="1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</row>
    <row r="62" spans="1:248" ht="17.399999999999999">
      <c r="A62" s="62"/>
      <c r="B62" s="62"/>
      <c r="C62" s="63"/>
      <c r="D62" s="63"/>
      <c r="E62" s="62"/>
      <c r="F62" s="62"/>
      <c r="G62" s="30"/>
      <c r="H62" s="31"/>
      <c r="I62" s="30"/>
      <c r="J62" s="29"/>
      <c r="K62" s="31"/>
      <c r="L62" s="32"/>
      <c r="M62" s="30"/>
      <c r="N62" s="74"/>
      <c r="O62" s="34"/>
      <c r="P62" s="34"/>
      <c r="Q62" s="35"/>
      <c r="R62" s="31"/>
      <c r="S62" s="32"/>
      <c r="T62" s="31"/>
      <c r="U62" s="31"/>
      <c r="V62" s="96"/>
      <c r="W62" s="96"/>
      <c r="X62" s="31"/>
      <c r="Y62" s="25"/>
      <c r="Z62" s="54"/>
      <c r="AA62" s="54"/>
      <c r="AB62" s="54"/>
      <c r="AC62" s="54"/>
      <c r="AD62" s="54"/>
      <c r="AE62" s="1"/>
      <c r="AF62" s="54"/>
      <c r="AG62" s="54"/>
      <c r="AH62" s="54"/>
      <c r="AI62" s="54"/>
      <c r="AJ62" s="54"/>
      <c r="AK62" s="54"/>
      <c r="AL62" s="1"/>
      <c r="AM62" s="1"/>
      <c r="AN62" s="1"/>
      <c r="AO62" s="1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</row>
    <row r="63" spans="1:248" ht="17.399999999999999">
      <c r="A63" s="62"/>
      <c r="B63" s="62"/>
      <c r="C63" s="63"/>
      <c r="D63" s="63"/>
      <c r="E63" s="62"/>
      <c r="F63" s="62"/>
      <c r="G63" s="30"/>
      <c r="H63" s="31"/>
      <c r="I63" s="30"/>
      <c r="J63" s="29"/>
      <c r="K63" s="31"/>
      <c r="L63" s="32"/>
      <c r="M63" s="30"/>
      <c r="N63" s="74"/>
      <c r="O63" s="34"/>
      <c r="P63" s="34"/>
      <c r="Q63" s="35"/>
      <c r="R63" s="31"/>
      <c r="S63" s="32"/>
      <c r="T63" s="31"/>
      <c r="U63" s="31"/>
      <c r="V63" s="96"/>
      <c r="W63" s="96"/>
      <c r="X63" s="31"/>
      <c r="Y63" s="25"/>
      <c r="Z63" s="54" t="str">
        <f>IF(P63=300,Q63,"")</f>
        <v/>
      </c>
      <c r="AA63" s="54" t="str">
        <f>IF(P63=375,Q63,"")</f>
        <v/>
      </c>
      <c r="AB63" s="54" t="str">
        <f>IF(P63=450,Q63,"")</f>
        <v/>
      </c>
      <c r="AC63" s="54" t="str">
        <f>IF(P63=525,Q63,"")</f>
        <v/>
      </c>
      <c r="AD63" s="54" t="str">
        <f>IF(P63=600,Q63,"")</f>
        <v/>
      </c>
      <c r="AE63" s="1" t="str">
        <f>IF(P63=675,Q63,"")</f>
        <v/>
      </c>
      <c r="AF63" s="54" t="str">
        <f>IF(P63=750,Q63,"")</f>
        <v/>
      </c>
      <c r="AG63" s="54" t="str">
        <f>IF(P63=825,Q63,"")</f>
        <v/>
      </c>
      <c r="AH63" s="54" t="str">
        <f>IF(P63=900,Q63,"")</f>
        <v/>
      </c>
      <c r="AI63" s="54" t="str">
        <f>IF(P63=1050,Q63,"")</f>
        <v/>
      </c>
      <c r="AJ63" s="54" t="str">
        <f>IF(P63=1200,Q63,"")</f>
        <v/>
      </c>
      <c r="AK63" s="54" t="str">
        <f>IF(P63=1400,Q63,"")</f>
        <v/>
      </c>
      <c r="AL63" s="1"/>
      <c r="AM63" s="1"/>
      <c r="AN63" s="1"/>
      <c r="AO63" s="1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</row>
    <row r="64" spans="1:248" ht="17.399999999999999">
      <c r="A64" s="62"/>
      <c r="B64" s="62"/>
      <c r="C64" s="63"/>
      <c r="D64" s="63"/>
      <c r="E64" s="62"/>
      <c r="F64" s="62"/>
      <c r="G64" s="30"/>
      <c r="H64" s="31"/>
      <c r="I64" s="30"/>
      <c r="J64" s="45"/>
      <c r="K64" s="31"/>
      <c r="L64" s="32"/>
      <c r="M64" s="30"/>
      <c r="N64" s="74"/>
      <c r="O64" s="34"/>
      <c r="P64" s="34"/>
      <c r="Q64" s="35"/>
      <c r="R64" s="31"/>
      <c r="S64" s="32"/>
      <c r="T64" s="31"/>
      <c r="U64" s="31"/>
      <c r="V64" s="96"/>
      <c r="W64" s="96"/>
      <c r="X64" s="31"/>
      <c r="Y64" s="25"/>
      <c r="Z64" s="54" t="str">
        <f>IF(P64=300,Q64,"")</f>
        <v/>
      </c>
      <c r="AA64" s="54" t="str">
        <f>IF(P64=375,Q64,"")</f>
        <v/>
      </c>
      <c r="AB64" s="54" t="str">
        <f>IF(P64=450,Q64,"")</f>
        <v/>
      </c>
      <c r="AC64" s="54" t="str">
        <f>IF(P64=525,Q64,"")</f>
        <v/>
      </c>
      <c r="AD64" s="54" t="str">
        <f>IF(P64=600,Q64,"")</f>
        <v/>
      </c>
      <c r="AE64" s="1" t="str">
        <f>IF(P64=675,Q64,"")</f>
        <v/>
      </c>
      <c r="AF64" s="54" t="str">
        <f>IF(P64=750,Q64,"")</f>
        <v/>
      </c>
      <c r="AG64" s="54" t="str">
        <f>IF(P64=825,Q64,"")</f>
        <v/>
      </c>
      <c r="AH64" s="54" t="str">
        <f>IF(P64=900,Q64,"")</f>
        <v/>
      </c>
      <c r="AI64" s="54" t="str">
        <f>IF(P64=1050,Q64,"")</f>
        <v/>
      </c>
      <c r="AJ64" s="54" t="str">
        <f>IF(P64=1200,Q64,"")</f>
        <v/>
      </c>
      <c r="AK64" s="54" t="str">
        <f>IF(P64=1400,Q64,"")</f>
        <v/>
      </c>
      <c r="AL64" s="1"/>
      <c r="AM64" s="1"/>
      <c r="AN64" s="1"/>
      <c r="AO64" s="1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</row>
    <row r="65" spans="1:248" ht="17.399999999999999">
      <c r="A65" s="62"/>
      <c r="B65" s="62"/>
      <c r="C65" s="63"/>
      <c r="D65" s="63"/>
      <c r="E65" s="62"/>
      <c r="F65" s="62"/>
      <c r="G65" s="30"/>
      <c r="H65" s="31"/>
      <c r="I65" s="30"/>
      <c r="J65" s="29"/>
      <c r="K65" s="31"/>
      <c r="L65" s="32"/>
      <c r="M65" s="30"/>
      <c r="N65" s="74"/>
      <c r="O65" s="34"/>
      <c r="P65" s="34"/>
      <c r="Q65" s="35"/>
      <c r="R65" s="31"/>
      <c r="S65" s="32"/>
      <c r="T65" s="31"/>
      <c r="U65" s="31"/>
      <c r="V65" s="96"/>
      <c r="W65" s="96"/>
      <c r="X65" s="31"/>
      <c r="Y65" s="25"/>
      <c r="Z65" s="54"/>
      <c r="AA65" s="54"/>
      <c r="AB65" s="54"/>
      <c r="AC65" s="54"/>
      <c r="AD65" s="54"/>
      <c r="AE65" s="1"/>
      <c r="AF65" s="54"/>
      <c r="AG65" s="54"/>
      <c r="AH65" s="54"/>
      <c r="AI65" s="54"/>
      <c r="AJ65" s="54"/>
      <c r="AK65" s="54"/>
      <c r="AL65" s="1"/>
      <c r="AM65" s="1"/>
      <c r="AN65" s="1"/>
      <c r="AO65" s="1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</row>
    <row r="66" spans="1:248" ht="17.399999999999999">
      <c r="A66" s="62"/>
      <c r="B66" s="62"/>
      <c r="C66" s="63"/>
      <c r="D66" s="63"/>
      <c r="E66" s="62"/>
      <c r="F66" s="62"/>
      <c r="G66" s="30"/>
      <c r="H66" s="31"/>
      <c r="I66" s="30"/>
      <c r="J66" s="29"/>
      <c r="K66" s="31"/>
      <c r="L66" s="67"/>
      <c r="M66" s="30"/>
      <c r="N66" s="74"/>
      <c r="O66" s="34"/>
      <c r="P66" s="34"/>
      <c r="Q66" s="35"/>
      <c r="R66" s="31"/>
      <c r="S66" s="32"/>
      <c r="T66" s="31"/>
      <c r="U66" s="31"/>
      <c r="V66" s="96"/>
      <c r="W66" s="96"/>
      <c r="X66" s="31"/>
      <c r="Y66" s="25"/>
      <c r="Z66" s="54"/>
      <c r="AA66" s="54"/>
      <c r="AB66" s="54"/>
      <c r="AC66" s="54"/>
      <c r="AD66" s="54"/>
      <c r="AE66" s="1"/>
      <c r="AF66" s="54"/>
      <c r="AG66" s="54"/>
      <c r="AH66" s="54"/>
      <c r="AI66" s="54"/>
      <c r="AJ66" s="54"/>
      <c r="AK66" s="54"/>
      <c r="AL66" s="1"/>
      <c r="AM66" s="1"/>
      <c r="AN66" s="1"/>
      <c r="AO66" s="1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</row>
    <row r="67" spans="1:248" ht="17.399999999999999">
      <c r="A67" s="62"/>
      <c r="B67" s="62"/>
      <c r="C67" s="63"/>
      <c r="D67" s="63"/>
      <c r="E67" s="62"/>
      <c r="F67" s="62"/>
      <c r="G67" s="30"/>
      <c r="H67" s="31"/>
      <c r="I67" s="30"/>
      <c r="J67" s="29"/>
      <c r="K67" s="31"/>
      <c r="L67" s="93"/>
      <c r="M67" s="64"/>
      <c r="N67" s="75"/>
      <c r="O67" s="68"/>
      <c r="P67" s="68"/>
      <c r="Q67" s="69"/>
      <c r="R67" s="66"/>
      <c r="S67" s="67"/>
      <c r="T67" s="66"/>
      <c r="U67" s="66"/>
      <c r="V67" s="97"/>
      <c r="W67" s="96"/>
      <c r="X67" s="31"/>
      <c r="Y67" s="25"/>
      <c r="Z67" s="54"/>
      <c r="AA67" s="54"/>
      <c r="AB67" s="54"/>
      <c r="AC67" s="54"/>
      <c r="AD67" s="54"/>
      <c r="AE67" s="1"/>
      <c r="AF67" s="54"/>
      <c r="AG67" s="54"/>
      <c r="AH67" s="54"/>
      <c r="AI67" s="54"/>
      <c r="AJ67" s="54"/>
      <c r="AK67" s="54"/>
      <c r="AL67" s="1"/>
      <c r="AM67" s="1"/>
      <c r="AN67" s="1"/>
      <c r="AO67" s="1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</row>
    <row r="68" spans="1:248" ht="17.399999999999999">
      <c r="A68" s="62"/>
      <c r="B68" s="62"/>
      <c r="C68" s="63"/>
      <c r="D68" s="63"/>
      <c r="E68" s="62"/>
      <c r="F68" s="62"/>
      <c r="G68" s="30"/>
      <c r="H68" s="31"/>
      <c r="I68" s="30"/>
      <c r="J68" s="45"/>
      <c r="K68" s="31"/>
      <c r="L68" s="67"/>
      <c r="M68" s="30"/>
      <c r="N68" s="74"/>
      <c r="O68" s="34"/>
      <c r="P68" s="34"/>
      <c r="Q68" s="35"/>
      <c r="R68" s="31"/>
      <c r="S68" s="32"/>
      <c r="T68" s="31"/>
      <c r="U68" s="31"/>
      <c r="V68" s="96"/>
      <c r="W68" s="96"/>
      <c r="X68" s="31"/>
      <c r="Y68" s="25"/>
      <c r="Z68" s="54" t="str">
        <f t="shared" ref="Z68:Z74" si="24">IF(P68=300,Q68,"")</f>
        <v/>
      </c>
      <c r="AA68" s="54" t="str">
        <f t="shared" ref="AA68:AA74" si="25">IF(P68=375,Q68,"")</f>
        <v/>
      </c>
      <c r="AB68" s="54" t="str">
        <f t="shared" ref="AB68:AB74" si="26">IF(P68=450,Q68,"")</f>
        <v/>
      </c>
      <c r="AC68" s="54" t="str">
        <f t="shared" ref="AC68:AC74" si="27">IF(P68=525,Q68,"")</f>
        <v/>
      </c>
      <c r="AD68" s="54" t="str">
        <f t="shared" ref="AD68:AD74" si="28">IF(P68=600,Q68,"")</f>
        <v/>
      </c>
      <c r="AE68" s="1" t="str">
        <f t="shared" ref="AE68:AE74" si="29">IF(P68=675,Q68,"")</f>
        <v/>
      </c>
      <c r="AF68" s="54" t="str">
        <f t="shared" ref="AF68:AF74" si="30">IF(P68=750,Q68,"")</f>
        <v/>
      </c>
      <c r="AG68" s="54" t="str">
        <f t="shared" ref="AG68:AG74" si="31">IF(P68=825,Q68,"")</f>
        <v/>
      </c>
      <c r="AH68" s="54" t="str">
        <f t="shared" ref="AH68:AH74" si="32">IF(P68=900,Q68,"")</f>
        <v/>
      </c>
      <c r="AI68" s="54" t="str">
        <f t="shared" ref="AI68:AI74" si="33">IF(P68=1050,Q68,"")</f>
        <v/>
      </c>
      <c r="AJ68" s="54" t="str">
        <f t="shared" ref="AJ68:AJ74" si="34">IF(P68=1200,Q68,"")</f>
        <v/>
      </c>
      <c r="AK68" s="54" t="str">
        <f t="shared" ref="AK68:AK74" si="35">IF(P68=1400,Q68,"")</f>
        <v/>
      </c>
      <c r="AL68" s="1"/>
      <c r="AM68" s="1"/>
      <c r="AN68" s="1"/>
      <c r="AO68" s="1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</row>
    <row r="69" spans="1:248" ht="17.399999999999999">
      <c r="A69" s="62"/>
      <c r="B69" s="62"/>
      <c r="C69" s="63"/>
      <c r="D69" s="63"/>
      <c r="E69" s="62"/>
      <c r="F69" s="62"/>
      <c r="G69" s="30"/>
      <c r="H69" s="31"/>
      <c r="I69" s="30"/>
      <c r="J69" s="45"/>
      <c r="K69" s="31"/>
      <c r="L69" s="67"/>
      <c r="M69" s="30"/>
      <c r="N69" s="74"/>
      <c r="O69" s="34"/>
      <c r="P69" s="34"/>
      <c r="Q69" s="35"/>
      <c r="R69" s="31"/>
      <c r="S69" s="32"/>
      <c r="T69" s="31"/>
      <c r="U69" s="31"/>
      <c r="V69" s="96"/>
      <c r="W69" s="96"/>
      <c r="X69" s="31"/>
      <c r="Y69" s="25"/>
      <c r="Z69" s="54" t="str">
        <f t="shared" si="24"/>
        <v/>
      </c>
      <c r="AA69" s="54" t="str">
        <f t="shared" si="25"/>
        <v/>
      </c>
      <c r="AB69" s="54" t="str">
        <f t="shared" si="26"/>
        <v/>
      </c>
      <c r="AC69" s="54" t="str">
        <f t="shared" si="27"/>
        <v/>
      </c>
      <c r="AD69" s="54" t="str">
        <f t="shared" si="28"/>
        <v/>
      </c>
      <c r="AE69" s="1" t="str">
        <f t="shared" si="29"/>
        <v/>
      </c>
      <c r="AF69" s="54" t="str">
        <f t="shared" si="30"/>
        <v/>
      </c>
      <c r="AG69" s="54" t="str">
        <f t="shared" si="31"/>
        <v/>
      </c>
      <c r="AH69" s="54" t="str">
        <f t="shared" si="32"/>
        <v/>
      </c>
      <c r="AI69" s="54" t="str">
        <f t="shared" si="33"/>
        <v/>
      </c>
      <c r="AJ69" s="54" t="str">
        <f t="shared" si="34"/>
        <v/>
      </c>
      <c r="AK69" s="54" t="str">
        <f t="shared" si="35"/>
        <v/>
      </c>
      <c r="AL69" s="1"/>
      <c r="AM69" s="1"/>
      <c r="AN69" s="1"/>
      <c r="AO69" s="1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</row>
    <row r="70" spans="1:248" ht="17.399999999999999">
      <c r="A70" s="62"/>
      <c r="B70" s="62"/>
      <c r="C70" s="63"/>
      <c r="D70" s="63"/>
      <c r="E70" s="62"/>
      <c r="F70" s="62"/>
      <c r="G70" s="62"/>
      <c r="H70" s="66"/>
      <c r="I70" s="64"/>
      <c r="J70" s="62"/>
      <c r="K70" s="66"/>
      <c r="L70" s="67"/>
      <c r="M70" s="64"/>
      <c r="N70" s="75"/>
      <c r="O70" s="68"/>
      <c r="P70" s="68"/>
      <c r="Q70" s="69"/>
      <c r="R70" s="66"/>
      <c r="S70" s="67"/>
      <c r="T70" s="66"/>
      <c r="U70" s="66"/>
      <c r="V70" s="96"/>
      <c r="W70" s="96"/>
      <c r="X70" s="66"/>
      <c r="Y70" s="25"/>
      <c r="Z70" s="54" t="str">
        <f t="shared" si="24"/>
        <v/>
      </c>
      <c r="AA70" s="54" t="str">
        <f t="shared" si="25"/>
        <v/>
      </c>
      <c r="AB70" s="54" t="str">
        <f t="shared" si="26"/>
        <v/>
      </c>
      <c r="AC70" s="54" t="str">
        <f t="shared" si="27"/>
        <v/>
      </c>
      <c r="AD70" s="54" t="str">
        <f t="shared" si="28"/>
        <v/>
      </c>
      <c r="AE70" s="1" t="str">
        <f t="shared" si="29"/>
        <v/>
      </c>
      <c r="AF70" s="54" t="str">
        <f t="shared" si="30"/>
        <v/>
      </c>
      <c r="AG70" s="54" t="str">
        <f t="shared" si="31"/>
        <v/>
      </c>
      <c r="AH70" s="54" t="str">
        <f t="shared" si="32"/>
        <v/>
      </c>
      <c r="AI70" s="54" t="str">
        <f t="shared" si="33"/>
        <v/>
      </c>
      <c r="AJ70" s="54" t="str">
        <f t="shared" si="34"/>
        <v/>
      </c>
      <c r="AK70" s="54" t="str">
        <f t="shared" si="35"/>
        <v/>
      </c>
      <c r="AL70" s="1"/>
      <c r="AM70" s="1"/>
      <c r="AN70" s="1"/>
      <c r="AO70" s="1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</row>
    <row r="71" spans="1:248" ht="17.399999999999999">
      <c r="A71" s="62"/>
      <c r="B71" s="79"/>
      <c r="C71" s="63"/>
      <c r="D71" s="63"/>
      <c r="E71" s="62"/>
      <c r="F71" s="62"/>
      <c r="G71" s="30"/>
      <c r="H71" s="31"/>
      <c r="I71" s="30"/>
      <c r="J71" s="62"/>
      <c r="K71" s="31"/>
      <c r="L71" s="67"/>
      <c r="M71" s="84"/>
      <c r="N71" s="75"/>
      <c r="O71" s="68"/>
      <c r="P71" s="68"/>
      <c r="Q71" s="69"/>
      <c r="R71" s="66"/>
      <c r="S71" s="67"/>
      <c r="T71" s="66"/>
      <c r="U71" s="66"/>
      <c r="V71" s="96"/>
      <c r="W71" s="96"/>
      <c r="X71" s="66"/>
      <c r="Y71" s="25"/>
      <c r="Z71" s="54" t="str">
        <f t="shared" si="24"/>
        <v/>
      </c>
      <c r="AA71" s="54" t="str">
        <f t="shared" si="25"/>
        <v/>
      </c>
      <c r="AB71" s="54" t="str">
        <f t="shared" si="26"/>
        <v/>
      </c>
      <c r="AC71" s="54" t="str">
        <f t="shared" si="27"/>
        <v/>
      </c>
      <c r="AD71" s="54" t="str">
        <f t="shared" si="28"/>
        <v/>
      </c>
      <c r="AE71" s="1" t="str">
        <f t="shared" si="29"/>
        <v/>
      </c>
      <c r="AF71" s="54" t="str">
        <f t="shared" si="30"/>
        <v/>
      </c>
      <c r="AG71" s="54" t="str">
        <f t="shared" si="31"/>
        <v/>
      </c>
      <c r="AH71" s="54" t="str">
        <f t="shared" si="32"/>
        <v/>
      </c>
      <c r="AI71" s="54" t="str">
        <f t="shared" si="33"/>
        <v/>
      </c>
      <c r="AJ71" s="54" t="str">
        <f t="shared" si="34"/>
        <v/>
      </c>
      <c r="AK71" s="54" t="str">
        <f t="shared" si="35"/>
        <v/>
      </c>
      <c r="AL71" s="1"/>
      <c r="AM71" s="1"/>
      <c r="AN71" s="1"/>
      <c r="AO71" s="1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</row>
    <row r="72" spans="1:248" s="73" customFormat="1" ht="17.399999999999999">
      <c r="A72" s="62"/>
      <c r="B72" s="62"/>
      <c r="C72" s="63"/>
      <c r="D72" s="63"/>
      <c r="E72" s="29"/>
      <c r="F72" s="29"/>
      <c r="G72" s="30"/>
      <c r="H72" s="31"/>
      <c r="I72" s="30"/>
      <c r="J72" s="29"/>
      <c r="K72" s="31"/>
      <c r="L72" s="67"/>
      <c r="M72" s="64"/>
      <c r="N72" s="75"/>
      <c r="O72" s="68"/>
      <c r="P72" s="68"/>
      <c r="Q72" s="69"/>
      <c r="R72" s="66"/>
      <c r="S72" s="67"/>
      <c r="T72" s="66"/>
      <c r="U72" s="66"/>
      <c r="V72" s="96"/>
      <c r="W72" s="96"/>
      <c r="X72" s="31"/>
      <c r="Y72" s="53"/>
      <c r="Z72" s="54" t="str">
        <f t="shared" si="24"/>
        <v/>
      </c>
      <c r="AA72" s="54" t="str">
        <f t="shared" si="25"/>
        <v/>
      </c>
      <c r="AB72" s="54" t="str">
        <f t="shared" si="26"/>
        <v/>
      </c>
      <c r="AC72" s="54" t="str">
        <f t="shared" si="27"/>
        <v/>
      </c>
      <c r="AD72" s="54" t="str">
        <f t="shared" si="28"/>
        <v/>
      </c>
      <c r="AE72" s="1" t="str">
        <f t="shared" si="29"/>
        <v/>
      </c>
      <c r="AF72" s="54" t="str">
        <f t="shared" si="30"/>
        <v/>
      </c>
      <c r="AG72" s="54" t="str">
        <f t="shared" si="31"/>
        <v/>
      </c>
      <c r="AH72" s="54" t="str">
        <f t="shared" si="32"/>
        <v/>
      </c>
      <c r="AI72" s="54" t="str">
        <f t="shared" si="33"/>
        <v/>
      </c>
      <c r="AJ72" s="54" t="str">
        <f t="shared" si="34"/>
        <v/>
      </c>
      <c r="AK72" s="54" t="str">
        <f t="shared" si="35"/>
        <v/>
      </c>
      <c r="AL72" s="54"/>
      <c r="AM72" s="83"/>
      <c r="AN72" s="83"/>
      <c r="AO72" s="83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2"/>
      <c r="ES72" s="82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  <c r="FI72" s="82"/>
      <c r="FJ72" s="82"/>
      <c r="FK72" s="82"/>
      <c r="FL72" s="82"/>
      <c r="FM72" s="82"/>
      <c r="FN72" s="82"/>
      <c r="FO72" s="82"/>
      <c r="FP72" s="82"/>
      <c r="FQ72" s="82"/>
      <c r="FR72" s="82"/>
      <c r="FS72" s="82"/>
      <c r="FT72" s="82"/>
      <c r="FU72" s="82"/>
      <c r="FV72" s="82"/>
      <c r="FW72" s="82"/>
      <c r="FX72" s="82"/>
      <c r="FY72" s="82"/>
      <c r="FZ72" s="82"/>
      <c r="GA72" s="82"/>
      <c r="GB72" s="82"/>
      <c r="GC72" s="82"/>
      <c r="GD72" s="82"/>
      <c r="GE72" s="82"/>
      <c r="GF72" s="82"/>
      <c r="GG72" s="82"/>
      <c r="GH72" s="82"/>
      <c r="GI72" s="82"/>
      <c r="GJ72" s="82"/>
      <c r="GK72" s="82"/>
      <c r="GL72" s="82"/>
      <c r="GM72" s="82"/>
      <c r="GN72" s="82"/>
      <c r="GO72" s="82"/>
      <c r="GP72" s="82"/>
      <c r="GQ72" s="82"/>
      <c r="GR72" s="82"/>
      <c r="GS72" s="82"/>
      <c r="GT72" s="82"/>
      <c r="GU72" s="82"/>
      <c r="GV72" s="82"/>
      <c r="GW72" s="82"/>
      <c r="GX72" s="82"/>
      <c r="GY72" s="82"/>
      <c r="GZ72" s="82"/>
      <c r="HA72" s="82"/>
      <c r="HB72" s="82"/>
      <c r="HC72" s="82"/>
      <c r="HD72" s="82"/>
      <c r="HE72" s="82"/>
      <c r="HF72" s="82"/>
      <c r="HG72" s="82"/>
      <c r="HH72" s="82"/>
      <c r="HI72" s="82"/>
      <c r="HJ72" s="82"/>
      <c r="HK72" s="82"/>
      <c r="HL72" s="82"/>
      <c r="HM72" s="82"/>
      <c r="HN72" s="82"/>
      <c r="HO72" s="82"/>
      <c r="HP72" s="82"/>
      <c r="HQ72" s="82"/>
      <c r="HR72" s="82"/>
      <c r="HS72" s="82"/>
      <c r="HT72" s="82"/>
      <c r="HU72" s="82"/>
      <c r="HV72" s="82"/>
      <c r="HW72" s="82"/>
      <c r="HX72" s="82"/>
      <c r="HY72" s="82"/>
      <c r="HZ72" s="82"/>
      <c r="IA72" s="82"/>
      <c r="IB72" s="82"/>
      <c r="IC72" s="82"/>
      <c r="ID72" s="82"/>
      <c r="IE72" s="82"/>
      <c r="IF72" s="82"/>
      <c r="IG72" s="82"/>
      <c r="IH72" s="82"/>
      <c r="II72" s="82"/>
      <c r="IJ72" s="82"/>
      <c r="IK72" s="82"/>
      <c r="IL72" s="82"/>
      <c r="IM72" s="82"/>
      <c r="IN72" s="82"/>
    </row>
    <row r="73" spans="1:248" s="73" customFormat="1" ht="17.399999999999999">
      <c r="A73" s="62"/>
      <c r="B73" s="62"/>
      <c r="C73" s="63"/>
      <c r="D73" s="63"/>
      <c r="E73" s="62"/>
      <c r="F73" s="62"/>
      <c r="G73" s="30"/>
      <c r="H73" s="31"/>
      <c r="I73" s="30"/>
      <c r="J73" s="45"/>
      <c r="K73" s="31"/>
      <c r="L73" s="67"/>
      <c r="M73" s="64"/>
      <c r="N73" s="75"/>
      <c r="O73" s="68"/>
      <c r="P73" s="68"/>
      <c r="Q73" s="69"/>
      <c r="R73" s="66"/>
      <c r="S73" s="67"/>
      <c r="T73" s="66"/>
      <c r="U73" s="66"/>
      <c r="V73" s="96"/>
      <c r="W73" s="96"/>
      <c r="X73" s="31"/>
      <c r="Y73" s="25"/>
      <c r="Z73" s="54" t="str">
        <f t="shared" si="24"/>
        <v/>
      </c>
      <c r="AA73" s="54" t="str">
        <f t="shared" si="25"/>
        <v/>
      </c>
      <c r="AB73" s="54" t="str">
        <f t="shared" si="26"/>
        <v/>
      </c>
      <c r="AC73" s="54" t="str">
        <f t="shared" si="27"/>
        <v/>
      </c>
      <c r="AD73" s="54" t="str">
        <f t="shared" si="28"/>
        <v/>
      </c>
      <c r="AE73" s="1" t="str">
        <f t="shared" si="29"/>
        <v/>
      </c>
      <c r="AF73" s="54" t="str">
        <f t="shared" si="30"/>
        <v/>
      </c>
      <c r="AG73" s="54" t="str">
        <f t="shared" si="31"/>
        <v/>
      </c>
      <c r="AH73" s="54" t="str">
        <f t="shared" si="32"/>
        <v/>
      </c>
      <c r="AI73" s="54" t="str">
        <f t="shared" si="33"/>
        <v/>
      </c>
      <c r="AJ73" s="54" t="str">
        <f t="shared" si="34"/>
        <v/>
      </c>
      <c r="AK73" s="54" t="str">
        <f t="shared" si="35"/>
        <v/>
      </c>
      <c r="AL73" s="1"/>
      <c r="AM73" s="83"/>
      <c r="AN73" s="83"/>
      <c r="AO73" s="83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  <c r="FH73" s="82"/>
      <c r="FI73" s="82"/>
      <c r="FJ73" s="82"/>
      <c r="FK73" s="82"/>
      <c r="FL73" s="82"/>
      <c r="FM73" s="82"/>
      <c r="FN73" s="82"/>
      <c r="FO73" s="82"/>
      <c r="FP73" s="82"/>
      <c r="FQ73" s="82"/>
      <c r="FR73" s="82"/>
      <c r="FS73" s="82"/>
      <c r="FT73" s="82"/>
      <c r="FU73" s="82"/>
      <c r="FV73" s="82"/>
      <c r="FW73" s="82"/>
      <c r="FX73" s="82"/>
      <c r="FY73" s="82"/>
      <c r="FZ73" s="82"/>
      <c r="GA73" s="82"/>
      <c r="GB73" s="82"/>
      <c r="GC73" s="82"/>
      <c r="GD73" s="82"/>
      <c r="GE73" s="82"/>
      <c r="GF73" s="82"/>
      <c r="GG73" s="82"/>
      <c r="GH73" s="82"/>
      <c r="GI73" s="82"/>
      <c r="GJ73" s="82"/>
      <c r="GK73" s="82"/>
      <c r="GL73" s="82"/>
      <c r="GM73" s="82"/>
      <c r="GN73" s="82"/>
      <c r="GO73" s="82"/>
      <c r="GP73" s="82"/>
      <c r="GQ73" s="82"/>
      <c r="GR73" s="82"/>
      <c r="GS73" s="82"/>
      <c r="GT73" s="82"/>
      <c r="GU73" s="82"/>
      <c r="GV73" s="82"/>
      <c r="GW73" s="82"/>
      <c r="GX73" s="82"/>
      <c r="GY73" s="82"/>
      <c r="GZ73" s="82"/>
      <c r="HA73" s="82"/>
      <c r="HB73" s="82"/>
      <c r="HC73" s="82"/>
      <c r="HD73" s="82"/>
      <c r="HE73" s="82"/>
      <c r="HF73" s="82"/>
      <c r="HG73" s="82"/>
      <c r="HH73" s="82"/>
      <c r="HI73" s="82"/>
      <c r="HJ73" s="82"/>
      <c r="HK73" s="82"/>
      <c r="HL73" s="82"/>
      <c r="HM73" s="82"/>
      <c r="HN73" s="82"/>
      <c r="HO73" s="82"/>
      <c r="HP73" s="82"/>
      <c r="HQ73" s="82"/>
      <c r="HR73" s="82"/>
      <c r="HS73" s="82"/>
      <c r="HT73" s="82"/>
      <c r="HU73" s="82"/>
      <c r="HV73" s="82"/>
      <c r="HW73" s="82"/>
      <c r="HX73" s="82"/>
      <c r="HY73" s="82"/>
      <c r="HZ73" s="82"/>
      <c r="IA73" s="82"/>
      <c r="IB73" s="82"/>
      <c r="IC73" s="82"/>
      <c r="ID73" s="82"/>
      <c r="IE73" s="82"/>
      <c r="IF73" s="82"/>
      <c r="IG73" s="82"/>
      <c r="IH73" s="82"/>
      <c r="II73" s="82"/>
      <c r="IJ73" s="82"/>
      <c r="IK73" s="82"/>
      <c r="IL73" s="82"/>
      <c r="IM73" s="82"/>
      <c r="IN73" s="82"/>
    </row>
    <row r="74" spans="1:248" s="73" customFormat="1" ht="17.399999999999999">
      <c r="A74" s="62"/>
      <c r="B74" s="62"/>
      <c r="C74" s="63"/>
      <c r="D74" s="63"/>
      <c r="E74" s="29"/>
      <c r="F74" s="29"/>
      <c r="G74" s="30"/>
      <c r="H74" s="31"/>
      <c r="I74" s="30"/>
      <c r="J74" s="45"/>
      <c r="K74" s="31"/>
      <c r="L74" s="67"/>
      <c r="M74" s="64"/>
      <c r="N74" s="75"/>
      <c r="O74" s="68"/>
      <c r="P74" s="68"/>
      <c r="Q74" s="69"/>
      <c r="R74" s="66"/>
      <c r="S74" s="67"/>
      <c r="T74" s="66"/>
      <c r="U74" s="66"/>
      <c r="V74" s="96"/>
      <c r="W74" s="96"/>
      <c r="X74" s="31"/>
      <c r="Y74" s="25"/>
      <c r="Z74" s="54" t="str">
        <f t="shared" si="24"/>
        <v/>
      </c>
      <c r="AA74" s="54" t="str">
        <f t="shared" si="25"/>
        <v/>
      </c>
      <c r="AB74" s="54" t="str">
        <f t="shared" si="26"/>
        <v/>
      </c>
      <c r="AC74" s="54" t="str">
        <f t="shared" si="27"/>
        <v/>
      </c>
      <c r="AD74" s="54" t="str">
        <f t="shared" si="28"/>
        <v/>
      </c>
      <c r="AE74" s="1" t="str">
        <f t="shared" si="29"/>
        <v/>
      </c>
      <c r="AF74" s="54" t="str">
        <f t="shared" si="30"/>
        <v/>
      </c>
      <c r="AG74" s="54" t="str">
        <f t="shared" si="31"/>
        <v/>
      </c>
      <c r="AH74" s="54" t="str">
        <f t="shared" si="32"/>
        <v/>
      </c>
      <c r="AI74" s="54" t="str">
        <f t="shared" si="33"/>
        <v/>
      </c>
      <c r="AJ74" s="54" t="str">
        <f t="shared" si="34"/>
        <v/>
      </c>
      <c r="AK74" s="54" t="str">
        <f t="shared" si="35"/>
        <v/>
      </c>
      <c r="AL74" s="1"/>
      <c r="AM74" s="83"/>
      <c r="AN74" s="83"/>
      <c r="AO74" s="83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2"/>
      <c r="EL74" s="82"/>
      <c r="EM74" s="82"/>
      <c r="EN74" s="82"/>
      <c r="EO74" s="82"/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  <c r="FE74" s="82"/>
      <c r="FF74" s="82"/>
      <c r="FG74" s="82"/>
      <c r="FH74" s="82"/>
      <c r="FI74" s="82"/>
      <c r="FJ74" s="82"/>
      <c r="FK74" s="82"/>
      <c r="FL74" s="82"/>
      <c r="FM74" s="82"/>
      <c r="FN74" s="82"/>
      <c r="FO74" s="82"/>
      <c r="FP74" s="82"/>
      <c r="FQ74" s="82"/>
      <c r="FR74" s="82"/>
      <c r="FS74" s="82"/>
      <c r="FT74" s="82"/>
      <c r="FU74" s="82"/>
      <c r="FV74" s="82"/>
      <c r="FW74" s="82"/>
      <c r="FX74" s="82"/>
      <c r="FY74" s="82"/>
      <c r="FZ74" s="82"/>
      <c r="GA74" s="82"/>
      <c r="GB74" s="82"/>
      <c r="GC74" s="82"/>
      <c r="GD74" s="82"/>
      <c r="GE74" s="82"/>
      <c r="GF74" s="82"/>
      <c r="GG74" s="82"/>
      <c r="GH74" s="82"/>
      <c r="GI74" s="82"/>
      <c r="GJ74" s="82"/>
      <c r="GK74" s="82"/>
      <c r="GL74" s="82"/>
      <c r="GM74" s="82"/>
      <c r="GN74" s="82"/>
      <c r="GO74" s="82"/>
      <c r="GP74" s="82"/>
      <c r="GQ74" s="82"/>
      <c r="GR74" s="82"/>
      <c r="GS74" s="82"/>
      <c r="GT74" s="82"/>
      <c r="GU74" s="82"/>
      <c r="GV74" s="82"/>
      <c r="GW74" s="82"/>
      <c r="GX74" s="82"/>
      <c r="GY74" s="82"/>
      <c r="GZ74" s="82"/>
      <c r="HA74" s="82"/>
      <c r="HB74" s="82"/>
      <c r="HC74" s="82"/>
      <c r="HD74" s="82"/>
      <c r="HE74" s="82"/>
      <c r="HF74" s="82"/>
      <c r="HG74" s="82"/>
      <c r="HH74" s="82"/>
      <c r="HI74" s="82"/>
      <c r="HJ74" s="82"/>
      <c r="HK74" s="82"/>
      <c r="HL74" s="82"/>
      <c r="HM74" s="82"/>
      <c r="HN74" s="82"/>
      <c r="HO74" s="82"/>
      <c r="HP74" s="82"/>
      <c r="HQ74" s="82"/>
      <c r="HR74" s="82"/>
      <c r="HS74" s="82"/>
      <c r="HT74" s="82"/>
      <c r="HU74" s="82"/>
      <c r="HV74" s="82"/>
      <c r="HW74" s="82"/>
      <c r="HX74" s="82"/>
      <c r="HY74" s="82"/>
      <c r="HZ74" s="82"/>
      <c r="IA74" s="82"/>
      <c r="IB74" s="82"/>
      <c r="IC74" s="82"/>
      <c r="ID74" s="82"/>
      <c r="IE74" s="82"/>
      <c r="IF74" s="82"/>
      <c r="IG74" s="82"/>
      <c r="IH74" s="82"/>
      <c r="II74" s="82"/>
      <c r="IJ74" s="82"/>
      <c r="IK74" s="82"/>
      <c r="IL74" s="82"/>
      <c r="IM74" s="82"/>
      <c r="IN74" s="82"/>
    </row>
    <row r="75" spans="1:248" s="73" customFormat="1" ht="17.399999999999999">
      <c r="A75" s="62"/>
      <c r="B75" s="62"/>
      <c r="C75" s="63"/>
      <c r="D75" s="63"/>
      <c r="E75" s="29"/>
      <c r="F75" s="29"/>
      <c r="G75" s="30"/>
      <c r="H75" s="31"/>
      <c r="I75" s="30"/>
      <c r="J75" s="45"/>
      <c r="K75" s="31"/>
      <c r="L75" s="67"/>
      <c r="M75" s="64"/>
      <c r="N75" s="75"/>
      <c r="O75" s="68"/>
      <c r="P75" s="68"/>
      <c r="Q75" s="69"/>
      <c r="R75" s="66"/>
      <c r="S75" s="67"/>
      <c r="T75" s="66"/>
      <c r="U75" s="66"/>
      <c r="V75" s="96"/>
      <c r="W75" s="96"/>
      <c r="X75" s="66"/>
      <c r="Y75" s="25"/>
      <c r="Z75" s="54" t="str">
        <f>IF(P114=300,Q114,"")</f>
        <v/>
      </c>
      <c r="AA75" s="54" t="str">
        <f>IF(P114=375,Q114,"")</f>
        <v/>
      </c>
      <c r="AB75" s="54" t="str">
        <f>IF(P114=450,Q114,"")</f>
        <v/>
      </c>
      <c r="AC75" s="54" t="str">
        <f>IF(P114=525,Q114,"")</f>
        <v/>
      </c>
      <c r="AD75" s="54" t="str">
        <f>IF(P114=600,Q114,"")</f>
        <v/>
      </c>
      <c r="AE75" s="1" t="str">
        <f>IF(P114=675,Q114,"")</f>
        <v/>
      </c>
      <c r="AF75" s="54" t="str">
        <f>IF(P114=750,Q114,"")</f>
        <v/>
      </c>
      <c r="AG75" s="54" t="str">
        <f>IF(P114=825,Q114,"")</f>
        <v/>
      </c>
      <c r="AH75" s="54" t="str">
        <f>IF(P114=900,Q114,"")</f>
        <v/>
      </c>
      <c r="AI75" s="54" t="str">
        <f>IF(P114=1050,Q114,"")</f>
        <v/>
      </c>
      <c r="AJ75" s="54" t="str">
        <f>IF(P114=1200,Q114,"")</f>
        <v/>
      </c>
      <c r="AK75" s="54" t="str">
        <f>IF(P114=1400,Q114,"")</f>
        <v/>
      </c>
      <c r="AL75" s="1"/>
      <c r="AM75" s="83"/>
      <c r="AN75" s="83"/>
      <c r="AO75" s="83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  <c r="FH75" s="82"/>
      <c r="FI75" s="82"/>
      <c r="FJ75" s="82"/>
      <c r="FK75" s="82"/>
      <c r="FL75" s="82"/>
      <c r="FM75" s="82"/>
      <c r="FN75" s="82"/>
      <c r="FO75" s="82"/>
      <c r="FP75" s="82"/>
      <c r="FQ75" s="82"/>
      <c r="FR75" s="82"/>
      <c r="FS75" s="82"/>
      <c r="FT75" s="82"/>
      <c r="FU75" s="82"/>
      <c r="FV75" s="82"/>
      <c r="FW75" s="82"/>
      <c r="FX75" s="82"/>
      <c r="FY75" s="82"/>
      <c r="FZ75" s="82"/>
      <c r="GA75" s="82"/>
      <c r="GB75" s="82"/>
      <c r="GC75" s="82"/>
      <c r="GD75" s="82"/>
      <c r="GE75" s="82"/>
      <c r="GF75" s="82"/>
      <c r="GG75" s="82"/>
      <c r="GH75" s="82"/>
      <c r="GI75" s="82"/>
      <c r="GJ75" s="82"/>
      <c r="GK75" s="82"/>
      <c r="GL75" s="82"/>
      <c r="GM75" s="82"/>
      <c r="GN75" s="82"/>
      <c r="GO75" s="82"/>
      <c r="GP75" s="82"/>
      <c r="GQ75" s="82"/>
      <c r="GR75" s="82"/>
      <c r="GS75" s="82"/>
      <c r="GT75" s="82"/>
      <c r="GU75" s="82"/>
      <c r="GV75" s="82"/>
      <c r="GW75" s="82"/>
      <c r="GX75" s="82"/>
      <c r="GY75" s="82"/>
      <c r="GZ75" s="82"/>
      <c r="HA75" s="82"/>
      <c r="HB75" s="82"/>
      <c r="HC75" s="82"/>
      <c r="HD75" s="82"/>
      <c r="HE75" s="82"/>
      <c r="HF75" s="82"/>
      <c r="HG75" s="82"/>
      <c r="HH75" s="82"/>
      <c r="HI75" s="82"/>
      <c r="HJ75" s="82"/>
      <c r="HK75" s="82"/>
      <c r="HL75" s="82"/>
      <c r="HM75" s="82"/>
      <c r="HN75" s="82"/>
      <c r="HO75" s="82"/>
      <c r="HP75" s="82"/>
      <c r="HQ75" s="82"/>
      <c r="HR75" s="82"/>
      <c r="HS75" s="82"/>
      <c r="HT75" s="82"/>
      <c r="HU75" s="82"/>
      <c r="HV75" s="82"/>
      <c r="HW75" s="82"/>
      <c r="HX75" s="82"/>
      <c r="HY75" s="82"/>
      <c r="HZ75" s="82"/>
      <c r="IA75" s="82"/>
      <c r="IB75" s="82"/>
      <c r="IC75" s="82"/>
      <c r="ID75" s="82"/>
      <c r="IE75" s="82"/>
      <c r="IF75" s="82"/>
      <c r="IG75" s="82"/>
      <c r="IH75" s="82"/>
      <c r="II75" s="82"/>
      <c r="IJ75" s="82"/>
      <c r="IK75" s="82"/>
      <c r="IL75" s="82"/>
      <c r="IM75" s="82"/>
      <c r="IN75" s="82"/>
    </row>
    <row r="76" spans="1:248" s="73" customFormat="1" ht="17.399999999999999">
      <c r="A76" s="62"/>
      <c r="B76" s="62"/>
      <c r="C76" s="63"/>
      <c r="D76" s="63"/>
      <c r="E76" s="29"/>
      <c r="F76" s="29"/>
      <c r="G76" s="30"/>
      <c r="H76" s="31"/>
      <c r="I76" s="30"/>
      <c r="J76" s="45"/>
      <c r="K76" s="31"/>
      <c r="L76" s="67"/>
      <c r="M76" s="64"/>
      <c r="N76" s="75"/>
      <c r="O76" s="68"/>
      <c r="P76" s="68"/>
      <c r="Q76" s="69"/>
      <c r="R76" s="66"/>
      <c r="S76" s="67"/>
      <c r="T76" s="66"/>
      <c r="U76" s="66"/>
      <c r="V76" s="96"/>
      <c r="W76" s="96"/>
      <c r="X76" s="31"/>
      <c r="Y76" s="25"/>
      <c r="Z76" s="54"/>
      <c r="AA76" s="54"/>
      <c r="AB76" s="54"/>
      <c r="AC76" s="54"/>
      <c r="AD76" s="54"/>
      <c r="AE76" s="1"/>
      <c r="AF76" s="54"/>
      <c r="AG76" s="54"/>
      <c r="AH76" s="54"/>
      <c r="AI76" s="54"/>
      <c r="AJ76" s="54"/>
      <c r="AK76" s="54"/>
      <c r="AL76" s="1"/>
      <c r="AM76" s="83"/>
      <c r="AN76" s="83"/>
      <c r="AO76" s="83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2"/>
      <c r="DF76" s="82"/>
      <c r="DG76" s="82"/>
      <c r="DH76" s="82"/>
      <c r="DI76" s="82"/>
      <c r="DJ76" s="82"/>
      <c r="DK76" s="82"/>
      <c r="DL76" s="82"/>
      <c r="DM76" s="82"/>
      <c r="DN76" s="82"/>
      <c r="DO76" s="82"/>
      <c r="DP76" s="82"/>
      <c r="DQ76" s="82"/>
      <c r="DR76" s="82"/>
      <c r="DS76" s="82"/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82"/>
      <c r="EF76" s="82"/>
      <c r="EG76" s="82"/>
      <c r="EH76" s="82"/>
      <c r="EI76" s="82"/>
      <c r="EJ76" s="82"/>
      <c r="EK76" s="82"/>
      <c r="EL76" s="82"/>
      <c r="EM76" s="82"/>
      <c r="EN76" s="82"/>
      <c r="EO76" s="82"/>
      <c r="EP76" s="82"/>
      <c r="EQ76" s="82"/>
      <c r="ER76" s="82"/>
      <c r="ES76" s="82"/>
      <c r="ET76" s="82"/>
      <c r="EU76" s="82"/>
      <c r="EV76" s="82"/>
      <c r="EW76" s="82"/>
      <c r="EX76" s="82"/>
      <c r="EY76" s="82"/>
      <c r="EZ76" s="82"/>
      <c r="FA76" s="82"/>
      <c r="FB76" s="82"/>
      <c r="FC76" s="82"/>
      <c r="FD76" s="82"/>
      <c r="FE76" s="82"/>
      <c r="FF76" s="82"/>
      <c r="FG76" s="82"/>
      <c r="FH76" s="82"/>
      <c r="FI76" s="82"/>
      <c r="FJ76" s="82"/>
      <c r="FK76" s="82"/>
      <c r="FL76" s="82"/>
      <c r="FM76" s="82"/>
      <c r="FN76" s="82"/>
      <c r="FO76" s="82"/>
      <c r="FP76" s="82"/>
      <c r="FQ76" s="82"/>
      <c r="FR76" s="82"/>
      <c r="FS76" s="82"/>
      <c r="FT76" s="82"/>
      <c r="FU76" s="82"/>
      <c r="FV76" s="82"/>
      <c r="FW76" s="82"/>
      <c r="FX76" s="82"/>
      <c r="FY76" s="82"/>
      <c r="FZ76" s="82"/>
      <c r="GA76" s="82"/>
      <c r="GB76" s="82"/>
      <c r="GC76" s="82"/>
      <c r="GD76" s="82"/>
      <c r="GE76" s="82"/>
      <c r="GF76" s="82"/>
      <c r="GG76" s="82"/>
      <c r="GH76" s="82"/>
      <c r="GI76" s="82"/>
      <c r="GJ76" s="82"/>
      <c r="GK76" s="82"/>
      <c r="GL76" s="82"/>
      <c r="GM76" s="82"/>
      <c r="GN76" s="82"/>
      <c r="GO76" s="82"/>
      <c r="GP76" s="82"/>
      <c r="GQ76" s="82"/>
      <c r="GR76" s="82"/>
      <c r="GS76" s="82"/>
      <c r="GT76" s="82"/>
      <c r="GU76" s="82"/>
      <c r="GV76" s="82"/>
      <c r="GW76" s="82"/>
      <c r="GX76" s="82"/>
      <c r="GY76" s="82"/>
      <c r="GZ76" s="82"/>
      <c r="HA76" s="82"/>
      <c r="HB76" s="82"/>
      <c r="HC76" s="82"/>
      <c r="HD76" s="82"/>
      <c r="HE76" s="82"/>
      <c r="HF76" s="82"/>
      <c r="HG76" s="82"/>
      <c r="HH76" s="82"/>
      <c r="HI76" s="82"/>
      <c r="HJ76" s="82"/>
      <c r="HK76" s="82"/>
      <c r="HL76" s="82"/>
      <c r="HM76" s="82"/>
      <c r="HN76" s="82"/>
      <c r="HO76" s="82"/>
      <c r="HP76" s="82"/>
      <c r="HQ76" s="82"/>
      <c r="HR76" s="82"/>
      <c r="HS76" s="82"/>
      <c r="HT76" s="82"/>
      <c r="HU76" s="82"/>
      <c r="HV76" s="82"/>
      <c r="HW76" s="82"/>
      <c r="HX76" s="82"/>
      <c r="HY76" s="82"/>
      <c r="HZ76" s="82"/>
      <c r="IA76" s="82"/>
      <c r="IB76" s="82"/>
      <c r="IC76" s="82"/>
      <c r="ID76" s="82"/>
      <c r="IE76" s="82"/>
      <c r="IF76" s="82"/>
      <c r="IG76" s="82"/>
      <c r="IH76" s="82"/>
      <c r="II76" s="82"/>
      <c r="IJ76" s="82"/>
      <c r="IK76" s="82"/>
      <c r="IL76" s="82"/>
      <c r="IM76" s="82"/>
      <c r="IN76" s="82"/>
    </row>
    <row r="77" spans="1:248" s="73" customFormat="1" ht="17.399999999999999">
      <c r="A77" s="62"/>
      <c r="B77" s="62"/>
      <c r="C77" s="63"/>
      <c r="D77" s="63"/>
      <c r="E77" s="29"/>
      <c r="F77" s="29"/>
      <c r="G77" s="30"/>
      <c r="H77" s="31"/>
      <c r="I77" s="30"/>
      <c r="J77" s="45"/>
      <c r="K77" s="31"/>
      <c r="L77" s="67"/>
      <c r="M77" s="64"/>
      <c r="N77" s="75"/>
      <c r="O77" s="68"/>
      <c r="P77" s="68"/>
      <c r="Q77" s="69"/>
      <c r="R77" s="66"/>
      <c r="S77" s="67"/>
      <c r="T77" s="66"/>
      <c r="U77" s="66"/>
      <c r="V77" s="96"/>
      <c r="W77" s="96"/>
      <c r="X77" s="31"/>
      <c r="Y77" s="25"/>
      <c r="Z77" s="54"/>
      <c r="AA77" s="54"/>
      <c r="AB77" s="54"/>
      <c r="AC77" s="54"/>
      <c r="AD77" s="54"/>
      <c r="AE77" s="1"/>
      <c r="AF77" s="54"/>
      <c r="AG77" s="54"/>
      <c r="AH77" s="54"/>
      <c r="AI77" s="54"/>
      <c r="AJ77" s="54"/>
      <c r="AK77" s="54"/>
      <c r="AL77" s="1"/>
      <c r="AM77" s="83"/>
      <c r="AN77" s="83"/>
      <c r="AO77" s="83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2"/>
      <c r="DC77" s="82"/>
      <c r="DD77" s="82"/>
      <c r="DE77" s="82"/>
      <c r="DF77" s="82"/>
      <c r="DG77" s="82"/>
      <c r="DH77" s="82"/>
      <c r="DI77" s="82"/>
      <c r="DJ77" s="82"/>
      <c r="DK77" s="82"/>
      <c r="DL77" s="82"/>
      <c r="DM77" s="82"/>
      <c r="DN77" s="82"/>
      <c r="DO77" s="82"/>
      <c r="DP77" s="82"/>
      <c r="DQ77" s="82"/>
      <c r="DR77" s="82"/>
      <c r="DS77" s="82"/>
      <c r="DT77" s="82"/>
      <c r="DU77" s="82"/>
      <c r="DV77" s="82"/>
      <c r="DW77" s="82"/>
      <c r="DX77" s="82"/>
      <c r="DY77" s="82"/>
      <c r="DZ77" s="82"/>
      <c r="EA77" s="82"/>
      <c r="EB77" s="82"/>
      <c r="EC77" s="82"/>
      <c r="ED77" s="82"/>
      <c r="EE77" s="82"/>
      <c r="EF77" s="82"/>
      <c r="EG77" s="82"/>
      <c r="EH77" s="82"/>
      <c r="EI77" s="82"/>
      <c r="EJ77" s="82"/>
      <c r="EK77" s="82"/>
      <c r="EL77" s="82"/>
      <c r="EM77" s="82"/>
      <c r="EN77" s="82"/>
      <c r="EO77" s="82"/>
      <c r="EP77" s="82"/>
      <c r="EQ77" s="82"/>
      <c r="ER77" s="82"/>
      <c r="ES77" s="82"/>
      <c r="ET77" s="82"/>
      <c r="EU77" s="82"/>
      <c r="EV77" s="82"/>
      <c r="EW77" s="82"/>
      <c r="EX77" s="82"/>
      <c r="EY77" s="82"/>
      <c r="EZ77" s="82"/>
      <c r="FA77" s="82"/>
      <c r="FB77" s="82"/>
      <c r="FC77" s="82"/>
      <c r="FD77" s="82"/>
      <c r="FE77" s="82"/>
      <c r="FF77" s="82"/>
      <c r="FG77" s="82"/>
      <c r="FH77" s="82"/>
      <c r="FI77" s="82"/>
      <c r="FJ77" s="82"/>
      <c r="FK77" s="82"/>
      <c r="FL77" s="82"/>
      <c r="FM77" s="82"/>
      <c r="FN77" s="82"/>
      <c r="FO77" s="82"/>
      <c r="FP77" s="82"/>
      <c r="FQ77" s="82"/>
      <c r="FR77" s="82"/>
      <c r="FS77" s="82"/>
      <c r="FT77" s="82"/>
      <c r="FU77" s="82"/>
      <c r="FV77" s="82"/>
      <c r="FW77" s="82"/>
      <c r="FX77" s="82"/>
      <c r="FY77" s="82"/>
      <c r="FZ77" s="82"/>
      <c r="GA77" s="82"/>
      <c r="GB77" s="82"/>
      <c r="GC77" s="82"/>
      <c r="GD77" s="82"/>
      <c r="GE77" s="82"/>
      <c r="GF77" s="82"/>
      <c r="GG77" s="82"/>
      <c r="GH77" s="82"/>
      <c r="GI77" s="82"/>
      <c r="GJ77" s="82"/>
      <c r="GK77" s="82"/>
      <c r="GL77" s="82"/>
      <c r="GM77" s="82"/>
      <c r="GN77" s="82"/>
      <c r="GO77" s="82"/>
      <c r="GP77" s="82"/>
      <c r="GQ77" s="82"/>
      <c r="GR77" s="82"/>
      <c r="GS77" s="82"/>
      <c r="GT77" s="82"/>
      <c r="GU77" s="82"/>
      <c r="GV77" s="82"/>
      <c r="GW77" s="82"/>
      <c r="GX77" s="82"/>
      <c r="GY77" s="82"/>
      <c r="GZ77" s="82"/>
      <c r="HA77" s="82"/>
      <c r="HB77" s="82"/>
      <c r="HC77" s="82"/>
      <c r="HD77" s="82"/>
      <c r="HE77" s="82"/>
      <c r="HF77" s="82"/>
      <c r="HG77" s="82"/>
      <c r="HH77" s="82"/>
      <c r="HI77" s="82"/>
      <c r="HJ77" s="82"/>
      <c r="HK77" s="82"/>
      <c r="HL77" s="82"/>
      <c r="HM77" s="82"/>
      <c r="HN77" s="82"/>
      <c r="HO77" s="82"/>
      <c r="HP77" s="82"/>
      <c r="HQ77" s="82"/>
      <c r="HR77" s="82"/>
      <c r="HS77" s="82"/>
      <c r="HT77" s="82"/>
      <c r="HU77" s="82"/>
      <c r="HV77" s="82"/>
      <c r="HW77" s="82"/>
      <c r="HX77" s="82"/>
      <c r="HY77" s="82"/>
      <c r="HZ77" s="82"/>
      <c r="IA77" s="82"/>
      <c r="IB77" s="82"/>
      <c r="IC77" s="82"/>
      <c r="ID77" s="82"/>
      <c r="IE77" s="82"/>
      <c r="IF77" s="82"/>
      <c r="IG77" s="82"/>
      <c r="IH77" s="82"/>
      <c r="II77" s="82"/>
      <c r="IJ77" s="82"/>
      <c r="IK77" s="82"/>
      <c r="IL77" s="82"/>
      <c r="IM77" s="82"/>
      <c r="IN77" s="82"/>
    </row>
    <row r="78" spans="1:248" s="73" customFormat="1" ht="17.399999999999999">
      <c r="A78" s="62"/>
      <c r="B78" s="62"/>
      <c r="C78" s="70"/>
      <c r="D78" s="63"/>
      <c r="E78" s="29"/>
      <c r="F78" s="29"/>
      <c r="G78" s="30"/>
      <c r="H78" s="31"/>
      <c r="I78" s="30"/>
      <c r="J78" s="29"/>
      <c r="K78" s="31"/>
      <c r="L78" s="67"/>
      <c r="M78" s="64"/>
      <c r="N78" s="75"/>
      <c r="O78" s="68"/>
      <c r="P78" s="68"/>
      <c r="Q78" s="69"/>
      <c r="R78" s="66"/>
      <c r="S78" s="67"/>
      <c r="T78" s="66"/>
      <c r="U78" s="66"/>
      <c r="V78" s="96"/>
      <c r="W78" s="96"/>
      <c r="X78" s="31"/>
      <c r="Y78" s="25"/>
      <c r="Z78" s="54" t="str">
        <f>IF(P78=300,Q78,"")</f>
        <v/>
      </c>
      <c r="AA78" s="54" t="str">
        <f>IF(P78=375,Q78,"")</f>
        <v/>
      </c>
      <c r="AB78" s="54" t="str">
        <f>IF(P78=450,Q78,"")</f>
        <v/>
      </c>
      <c r="AC78" s="54" t="str">
        <f>IF(P78=525,Q78,"")</f>
        <v/>
      </c>
      <c r="AD78" s="54" t="str">
        <f>IF(P78=600,Q78,"")</f>
        <v/>
      </c>
      <c r="AE78" s="1" t="str">
        <f>IF(P78=675,Q78,"")</f>
        <v/>
      </c>
      <c r="AF78" s="54" t="str">
        <f>IF(P78=750,Q78,"")</f>
        <v/>
      </c>
      <c r="AG78" s="54" t="str">
        <f>IF(P78=825,Q78,"")</f>
        <v/>
      </c>
      <c r="AH78" s="54" t="str">
        <f>IF(P78=900,Q78,"")</f>
        <v/>
      </c>
      <c r="AI78" s="54" t="str">
        <f>IF(P78=1050,Q78,"")</f>
        <v/>
      </c>
      <c r="AJ78" s="54" t="str">
        <f>IF(P78=1200,Q78,"")</f>
        <v/>
      </c>
      <c r="AK78" s="54" t="str">
        <f>IF(P78=1400,Q78,"")</f>
        <v/>
      </c>
      <c r="AL78" s="1"/>
      <c r="AM78" s="83"/>
      <c r="AN78" s="83"/>
      <c r="AO78" s="83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2"/>
      <c r="CO78" s="82"/>
      <c r="CP78" s="82"/>
      <c r="CQ78" s="82"/>
      <c r="CR78" s="82"/>
      <c r="CS78" s="82"/>
      <c r="CT78" s="82"/>
      <c r="CU78" s="82"/>
      <c r="CV78" s="82"/>
      <c r="CW78" s="82"/>
      <c r="CX78" s="82"/>
      <c r="CY78" s="82"/>
      <c r="CZ78" s="82"/>
      <c r="DA78" s="82"/>
      <c r="DB78" s="82"/>
      <c r="DC78" s="82"/>
      <c r="DD78" s="82"/>
      <c r="DE78" s="82"/>
      <c r="DF78" s="82"/>
      <c r="DG78" s="82"/>
      <c r="DH78" s="82"/>
      <c r="DI78" s="82"/>
      <c r="DJ78" s="82"/>
      <c r="DK78" s="82"/>
      <c r="DL78" s="82"/>
      <c r="DM78" s="82"/>
      <c r="DN78" s="82"/>
      <c r="DO78" s="82"/>
      <c r="DP78" s="82"/>
      <c r="DQ78" s="82"/>
      <c r="DR78" s="82"/>
      <c r="DS78" s="82"/>
      <c r="DT78" s="82"/>
      <c r="DU78" s="82"/>
      <c r="DV78" s="82"/>
      <c r="DW78" s="82"/>
      <c r="DX78" s="82"/>
      <c r="DY78" s="82"/>
      <c r="DZ78" s="82"/>
      <c r="EA78" s="82"/>
      <c r="EB78" s="82"/>
      <c r="EC78" s="82"/>
      <c r="ED78" s="82"/>
      <c r="EE78" s="82"/>
      <c r="EF78" s="82"/>
      <c r="EG78" s="82"/>
      <c r="EH78" s="82"/>
      <c r="EI78" s="82"/>
      <c r="EJ78" s="82"/>
      <c r="EK78" s="82"/>
      <c r="EL78" s="82"/>
      <c r="EM78" s="82"/>
      <c r="EN78" s="82"/>
      <c r="EO78" s="82"/>
      <c r="EP78" s="82"/>
      <c r="EQ78" s="82"/>
      <c r="ER78" s="82"/>
      <c r="ES78" s="82"/>
      <c r="ET78" s="82"/>
      <c r="EU78" s="82"/>
      <c r="EV78" s="82"/>
      <c r="EW78" s="82"/>
      <c r="EX78" s="82"/>
      <c r="EY78" s="82"/>
      <c r="EZ78" s="82"/>
      <c r="FA78" s="82"/>
      <c r="FB78" s="82"/>
      <c r="FC78" s="82"/>
      <c r="FD78" s="82"/>
      <c r="FE78" s="82"/>
      <c r="FF78" s="82"/>
      <c r="FG78" s="82"/>
      <c r="FH78" s="82"/>
      <c r="FI78" s="82"/>
      <c r="FJ78" s="82"/>
      <c r="FK78" s="82"/>
      <c r="FL78" s="82"/>
      <c r="FM78" s="82"/>
      <c r="FN78" s="82"/>
      <c r="FO78" s="82"/>
      <c r="FP78" s="82"/>
      <c r="FQ78" s="82"/>
      <c r="FR78" s="82"/>
      <c r="FS78" s="82"/>
      <c r="FT78" s="82"/>
      <c r="FU78" s="82"/>
      <c r="FV78" s="82"/>
      <c r="FW78" s="82"/>
      <c r="FX78" s="82"/>
      <c r="FY78" s="82"/>
      <c r="FZ78" s="82"/>
      <c r="GA78" s="82"/>
      <c r="GB78" s="82"/>
      <c r="GC78" s="82"/>
      <c r="GD78" s="82"/>
      <c r="GE78" s="82"/>
      <c r="GF78" s="82"/>
      <c r="GG78" s="82"/>
      <c r="GH78" s="82"/>
      <c r="GI78" s="82"/>
      <c r="GJ78" s="82"/>
      <c r="GK78" s="82"/>
      <c r="GL78" s="82"/>
      <c r="GM78" s="82"/>
      <c r="GN78" s="82"/>
      <c r="GO78" s="82"/>
      <c r="GP78" s="82"/>
      <c r="GQ78" s="82"/>
      <c r="GR78" s="82"/>
      <c r="GS78" s="82"/>
      <c r="GT78" s="82"/>
      <c r="GU78" s="82"/>
      <c r="GV78" s="82"/>
      <c r="GW78" s="82"/>
      <c r="GX78" s="82"/>
      <c r="GY78" s="82"/>
      <c r="GZ78" s="82"/>
      <c r="HA78" s="82"/>
      <c r="HB78" s="82"/>
      <c r="HC78" s="82"/>
      <c r="HD78" s="82"/>
      <c r="HE78" s="82"/>
      <c r="HF78" s="82"/>
      <c r="HG78" s="82"/>
      <c r="HH78" s="82"/>
      <c r="HI78" s="82"/>
      <c r="HJ78" s="82"/>
      <c r="HK78" s="82"/>
      <c r="HL78" s="82"/>
      <c r="HM78" s="82"/>
      <c r="HN78" s="82"/>
      <c r="HO78" s="82"/>
      <c r="HP78" s="82"/>
      <c r="HQ78" s="82"/>
      <c r="HR78" s="82"/>
      <c r="HS78" s="82"/>
      <c r="HT78" s="82"/>
      <c r="HU78" s="82"/>
      <c r="HV78" s="82"/>
      <c r="HW78" s="82"/>
      <c r="HX78" s="82"/>
      <c r="HY78" s="82"/>
      <c r="HZ78" s="82"/>
      <c r="IA78" s="82"/>
      <c r="IB78" s="82"/>
      <c r="IC78" s="82"/>
      <c r="ID78" s="82"/>
      <c r="IE78" s="82"/>
      <c r="IF78" s="82"/>
      <c r="IG78" s="82"/>
      <c r="IH78" s="82"/>
      <c r="II78" s="82"/>
      <c r="IJ78" s="82"/>
      <c r="IK78" s="82"/>
      <c r="IL78" s="82"/>
      <c r="IM78" s="82"/>
      <c r="IN78" s="82"/>
    </row>
    <row r="79" spans="1:248" s="73" customFormat="1" ht="17.399999999999999">
      <c r="A79" s="62"/>
      <c r="B79" s="79"/>
      <c r="C79" s="63"/>
      <c r="D79" s="63"/>
      <c r="E79" s="62"/>
      <c r="F79" s="62"/>
      <c r="G79" s="30"/>
      <c r="H79" s="31"/>
      <c r="I79" s="30"/>
      <c r="J79" s="62"/>
      <c r="K79" s="31"/>
      <c r="L79" s="67"/>
      <c r="M79" s="64"/>
      <c r="N79" s="75"/>
      <c r="O79" s="68"/>
      <c r="P79" s="68"/>
      <c r="Q79" s="69"/>
      <c r="R79" s="66"/>
      <c r="S79" s="67"/>
      <c r="T79" s="66"/>
      <c r="U79" s="66"/>
      <c r="V79" s="96"/>
      <c r="W79" s="96"/>
      <c r="X79" s="31"/>
      <c r="Y79" s="25"/>
      <c r="Z79" s="1" t="str">
        <f>IF(P79=300,Q79,"")</f>
        <v/>
      </c>
      <c r="AA79" s="1" t="str">
        <f>IF(P79=375,Q79,"")</f>
        <v/>
      </c>
      <c r="AB79" s="1" t="str">
        <f>IF(P79=450,Q79,"")</f>
        <v/>
      </c>
      <c r="AC79" s="1" t="str">
        <f>IF(P79=525,Q79,"")</f>
        <v/>
      </c>
      <c r="AD79" s="1" t="str">
        <f>IF(P79=600,Q79,"")</f>
        <v/>
      </c>
      <c r="AE79" s="1" t="str">
        <f>IF(P79=675,Q79,"")</f>
        <v/>
      </c>
      <c r="AF79" s="1" t="str">
        <f>IF(P79=750,Q79,"")</f>
        <v/>
      </c>
      <c r="AG79" s="1" t="str">
        <f>IF(P79=825,Q79,"")</f>
        <v/>
      </c>
      <c r="AH79" s="1" t="str">
        <f>IF(P79=900,Q79,"")</f>
        <v/>
      </c>
      <c r="AI79" s="1" t="str">
        <f>IF(P79=1050,Q79,"")</f>
        <v/>
      </c>
      <c r="AJ79" s="1" t="str">
        <f>IF(P79=1200,Q79,"")</f>
        <v/>
      </c>
      <c r="AK79" s="1" t="str">
        <f>IF(P79=1400,Q79,"")</f>
        <v/>
      </c>
      <c r="AL79" s="1"/>
      <c r="AM79" s="83"/>
      <c r="AN79" s="83"/>
      <c r="AO79" s="83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/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2"/>
      <c r="DF79" s="82"/>
      <c r="DG79" s="82"/>
      <c r="DH79" s="82"/>
      <c r="DI79" s="82"/>
      <c r="DJ79" s="82"/>
      <c r="DK79" s="82"/>
      <c r="DL79" s="82"/>
      <c r="DM79" s="82"/>
      <c r="DN79" s="82"/>
      <c r="DO79" s="82"/>
      <c r="DP79" s="82"/>
      <c r="DQ79" s="82"/>
      <c r="DR79" s="82"/>
      <c r="DS79" s="82"/>
      <c r="DT79" s="82"/>
      <c r="DU79" s="82"/>
      <c r="DV79" s="82"/>
      <c r="DW79" s="82"/>
      <c r="DX79" s="82"/>
      <c r="DY79" s="82"/>
      <c r="DZ79" s="82"/>
      <c r="EA79" s="82"/>
      <c r="EB79" s="82"/>
      <c r="EC79" s="82"/>
      <c r="ED79" s="82"/>
      <c r="EE79" s="82"/>
      <c r="EF79" s="82"/>
      <c r="EG79" s="82"/>
      <c r="EH79" s="82"/>
      <c r="EI79" s="82"/>
      <c r="EJ79" s="82"/>
      <c r="EK79" s="82"/>
      <c r="EL79" s="82"/>
      <c r="EM79" s="82"/>
      <c r="EN79" s="82"/>
      <c r="EO79" s="82"/>
      <c r="EP79" s="82"/>
      <c r="EQ79" s="82"/>
      <c r="ER79" s="82"/>
      <c r="ES79" s="82"/>
      <c r="ET79" s="82"/>
      <c r="EU79" s="82"/>
      <c r="EV79" s="82"/>
      <c r="EW79" s="82"/>
      <c r="EX79" s="82"/>
      <c r="EY79" s="82"/>
      <c r="EZ79" s="82"/>
      <c r="FA79" s="82"/>
      <c r="FB79" s="82"/>
      <c r="FC79" s="82"/>
      <c r="FD79" s="82"/>
      <c r="FE79" s="82"/>
      <c r="FF79" s="82"/>
      <c r="FG79" s="82"/>
      <c r="FH79" s="82"/>
      <c r="FI79" s="82"/>
      <c r="FJ79" s="82"/>
      <c r="FK79" s="82"/>
      <c r="FL79" s="82"/>
      <c r="FM79" s="82"/>
      <c r="FN79" s="82"/>
      <c r="FO79" s="82"/>
      <c r="FP79" s="82"/>
      <c r="FQ79" s="82"/>
      <c r="FR79" s="82"/>
      <c r="FS79" s="82"/>
      <c r="FT79" s="82"/>
      <c r="FU79" s="82"/>
      <c r="FV79" s="82"/>
      <c r="FW79" s="82"/>
      <c r="FX79" s="82"/>
      <c r="FY79" s="82"/>
      <c r="FZ79" s="82"/>
      <c r="GA79" s="82"/>
      <c r="GB79" s="82"/>
      <c r="GC79" s="82"/>
      <c r="GD79" s="82"/>
      <c r="GE79" s="82"/>
      <c r="GF79" s="82"/>
      <c r="GG79" s="82"/>
      <c r="GH79" s="82"/>
      <c r="GI79" s="82"/>
      <c r="GJ79" s="82"/>
      <c r="GK79" s="82"/>
      <c r="GL79" s="82"/>
      <c r="GM79" s="82"/>
      <c r="GN79" s="82"/>
      <c r="GO79" s="82"/>
      <c r="GP79" s="82"/>
      <c r="GQ79" s="82"/>
      <c r="GR79" s="82"/>
      <c r="GS79" s="82"/>
      <c r="GT79" s="82"/>
      <c r="GU79" s="82"/>
      <c r="GV79" s="82"/>
      <c r="GW79" s="82"/>
      <c r="GX79" s="82"/>
      <c r="GY79" s="82"/>
      <c r="GZ79" s="82"/>
      <c r="HA79" s="82"/>
      <c r="HB79" s="82"/>
      <c r="HC79" s="82"/>
      <c r="HD79" s="82"/>
      <c r="HE79" s="82"/>
      <c r="HF79" s="82"/>
      <c r="HG79" s="82"/>
      <c r="HH79" s="82"/>
      <c r="HI79" s="82"/>
      <c r="HJ79" s="82"/>
      <c r="HK79" s="82"/>
      <c r="HL79" s="82"/>
      <c r="HM79" s="82"/>
      <c r="HN79" s="82"/>
      <c r="HO79" s="82"/>
      <c r="HP79" s="82"/>
      <c r="HQ79" s="82"/>
      <c r="HR79" s="82"/>
      <c r="HS79" s="82"/>
      <c r="HT79" s="82"/>
      <c r="HU79" s="82"/>
      <c r="HV79" s="82"/>
      <c r="HW79" s="82"/>
      <c r="HX79" s="82"/>
      <c r="HY79" s="82"/>
      <c r="HZ79" s="82"/>
      <c r="IA79" s="82"/>
      <c r="IB79" s="82"/>
      <c r="IC79" s="82"/>
      <c r="ID79" s="82"/>
      <c r="IE79" s="82"/>
      <c r="IF79" s="82"/>
      <c r="IG79" s="82"/>
      <c r="IH79" s="82"/>
      <c r="II79" s="82"/>
      <c r="IJ79" s="82"/>
      <c r="IK79" s="82"/>
      <c r="IL79" s="82"/>
      <c r="IM79" s="82"/>
      <c r="IN79" s="82"/>
    </row>
    <row r="80" spans="1:248" s="73" customFormat="1" ht="17.399999999999999">
      <c r="A80" s="62"/>
      <c r="B80" s="62"/>
      <c r="C80" s="63"/>
      <c r="D80" s="63"/>
      <c r="E80" s="29"/>
      <c r="F80" s="29"/>
      <c r="G80" s="30"/>
      <c r="H80" s="31"/>
      <c r="I80" s="30"/>
      <c r="J80" s="29"/>
      <c r="K80" s="31"/>
      <c r="L80" s="67"/>
      <c r="M80" s="64"/>
      <c r="N80" s="75"/>
      <c r="O80" s="68"/>
      <c r="P80" s="68"/>
      <c r="Q80" s="69"/>
      <c r="R80" s="66"/>
      <c r="S80" s="67"/>
      <c r="T80" s="66"/>
      <c r="U80" s="66"/>
      <c r="V80" s="96"/>
      <c r="W80" s="96"/>
      <c r="X80" s="31"/>
      <c r="Y80" s="53"/>
      <c r="Z80" s="54" t="str">
        <f>IF(P80=300,Q80,"")</f>
        <v/>
      </c>
      <c r="AA80" s="54" t="str">
        <f>IF(P80=375,Q80,"")</f>
        <v/>
      </c>
      <c r="AB80" s="54" t="str">
        <f>IF(P80=450,Q80,"")</f>
        <v/>
      </c>
      <c r="AC80" s="54" t="str">
        <f>IF(P80=525,Q80,"")</f>
        <v/>
      </c>
      <c r="AD80" s="54" t="str">
        <f>IF(P80=600,Q80,"")</f>
        <v/>
      </c>
      <c r="AE80" s="1" t="str">
        <f>IF(P80=675,Q80,"")</f>
        <v/>
      </c>
      <c r="AF80" s="54" t="str">
        <f>IF(P80=750,Q80,"")</f>
        <v/>
      </c>
      <c r="AG80" s="54" t="str">
        <f>IF(P80=825,Q80,"")</f>
        <v/>
      </c>
      <c r="AH80" s="54" t="str">
        <f>IF(P80=900,Q80,"")</f>
        <v/>
      </c>
      <c r="AI80" s="54" t="str">
        <f>IF(P80=1050,Q80,"")</f>
        <v/>
      </c>
      <c r="AJ80" s="54" t="str">
        <f>IF(P80=1200,Q80,"")</f>
        <v/>
      </c>
      <c r="AK80" s="54" t="str">
        <f>IF(P80=1400,Q80,"")</f>
        <v/>
      </c>
      <c r="AL80" s="54"/>
      <c r="AM80" s="83"/>
      <c r="AN80" s="83"/>
      <c r="AO80" s="83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  <c r="DY80" s="82"/>
      <c r="DZ80" s="82"/>
      <c r="EA80" s="82"/>
      <c r="EB80" s="82"/>
      <c r="EC80" s="82"/>
      <c r="ED80" s="82"/>
      <c r="EE80" s="82"/>
      <c r="EF80" s="82"/>
      <c r="EG80" s="82"/>
      <c r="EH80" s="82"/>
      <c r="EI80" s="82"/>
      <c r="EJ80" s="82"/>
      <c r="EK80" s="82"/>
      <c r="EL80" s="82"/>
      <c r="EM80" s="82"/>
      <c r="EN80" s="82"/>
      <c r="EO80" s="82"/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2"/>
      <c r="FH80" s="82"/>
      <c r="FI80" s="82"/>
      <c r="FJ80" s="82"/>
      <c r="FK80" s="82"/>
      <c r="FL80" s="82"/>
      <c r="FM80" s="82"/>
      <c r="FN80" s="82"/>
      <c r="FO80" s="82"/>
      <c r="FP80" s="82"/>
      <c r="FQ80" s="82"/>
      <c r="FR80" s="82"/>
      <c r="FS80" s="82"/>
      <c r="FT80" s="82"/>
      <c r="FU80" s="82"/>
      <c r="FV80" s="82"/>
      <c r="FW80" s="82"/>
      <c r="FX80" s="82"/>
      <c r="FY80" s="82"/>
      <c r="FZ80" s="82"/>
      <c r="GA80" s="82"/>
      <c r="GB80" s="82"/>
      <c r="GC80" s="82"/>
      <c r="GD80" s="82"/>
      <c r="GE80" s="82"/>
      <c r="GF80" s="82"/>
      <c r="GG80" s="82"/>
      <c r="GH80" s="82"/>
      <c r="GI80" s="82"/>
      <c r="GJ80" s="82"/>
      <c r="GK80" s="82"/>
      <c r="GL80" s="82"/>
      <c r="GM80" s="82"/>
      <c r="GN80" s="82"/>
      <c r="GO80" s="82"/>
      <c r="GP80" s="82"/>
      <c r="GQ80" s="82"/>
      <c r="GR80" s="82"/>
      <c r="GS80" s="82"/>
      <c r="GT80" s="82"/>
      <c r="GU80" s="82"/>
      <c r="GV80" s="82"/>
      <c r="GW80" s="82"/>
      <c r="GX80" s="82"/>
      <c r="GY80" s="82"/>
      <c r="GZ80" s="82"/>
      <c r="HA80" s="82"/>
      <c r="HB80" s="82"/>
      <c r="HC80" s="82"/>
      <c r="HD80" s="82"/>
      <c r="HE80" s="82"/>
      <c r="HF80" s="82"/>
      <c r="HG80" s="82"/>
      <c r="HH80" s="82"/>
      <c r="HI80" s="82"/>
      <c r="HJ80" s="82"/>
      <c r="HK80" s="82"/>
      <c r="HL80" s="82"/>
      <c r="HM80" s="82"/>
      <c r="HN80" s="82"/>
      <c r="HO80" s="82"/>
      <c r="HP80" s="82"/>
      <c r="HQ80" s="82"/>
      <c r="HR80" s="82"/>
      <c r="HS80" s="82"/>
      <c r="HT80" s="82"/>
      <c r="HU80" s="82"/>
      <c r="HV80" s="82"/>
      <c r="HW80" s="82"/>
      <c r="HX80" s="82"/>
      <c r="HY80" s="82"/>
      <c r="HZ80" s="82"/>
      <c r="IA80" s="82"/>
      <c r="IB80" s="82"/>
      <c r="IC80" s="82"/>
      <c r="ID80" s="82"/>
      <c r="IE80" s="82"/>
      <c r="IF80" s="82"/>
      <c r="IG80" s="82"/>
      <c r="IH80" s="82"/>
      <c r="II80" s="82"/>
      <c r="IJ80" s="82"/>
      <c r="IK80" s="82"/>
      <c r="IL80" s="82"/>
      <c r="IM80" s="82"/>
      <c r="IN80" s="82"/>
    </row>
    <row r="81" spans="1:248" s="73" customFormat="1" ht="17.399999999999999">
      <c r="A81" s="62"/>
      <c r="B81" s="62"/>
      <c r="C81" s="63"/>
      <c r="D81" s="63"/>
      <c r="E81" s="29"/>
      <c r="F81" s="29"/>
      <c r="G81" s="30"/>
      <c r="H81" s="31"/>
      <c r="I81" s="30"/>
      <c r="J81" s="45"/>
      <c r="K81" s="31"/>
      <c r="L81" s="67"/>
      <c r="M81" s="64"/>
      <c r="N81" s="75"/>
      <c r="O81" s="68"/>
      <c r="P81" s="68"/>
      <c r="Q81" s="69"/>
      <c r="R81" s="66"/>
      <c r="S81" s="67"/>
      <c r="T81" s="66"/>
      <c r="U81" s="66"/>
      <c r="V81" s="96"/>
      <c r="W81" s="96"/>
      <c r="X81" s="31"/>
      <c r="Y81" s="53"/>
      <c r="Z81" s="54" t="str">
        <f>IF(P81=300,Q81,"")</f>
        <v/>
      </c>
      <c r="AA81" s="54" t="str">
        <f>IF(P81=375,Q81,"")</f>
        <v/>
      </c>
      <c r="AB81" s="54" t="str">
        <f>IF(P81=450,Q81,"")</f>
        <v/>
      </c>
      <c r="AC81" s="54" t="str">
        <f>IF(P81=525,Q81,"")</f>
        <v/>
      </c>
      <c r="AD81" s="54" t="str">
        <f>IF(P81=600,Q81,"")</f>
        <v/>
      </c>
      <c r="AE81" s="1" t="str">
        <f>IF(P81=675,Q81,"")</f>
        <v/>
      </c>
      <c r="AF81" s="54" t="str">
        <f>IF(P81=750,Q81,"")</f>
        <v/>
      </c>
      <c r="AG81" s="54" t="str">
        <f>IF(P81=825,Q81,"")</f>
        <v/>
      </c>
      <c r="AH81" s="54" t="str">
        <f>IF(P81=900,Q81,"")</f>
        <v/>
      </c>
      <c r="AI81" s="54" t="str">
        <f>IF(P81=1050,Q81,"")</f>
        <v/>
      </c>
      <c r="AJ81" s="54" t="str">
        <f>IF(P81=1200,Q81,"")</f>
        <v/>
      </c>
      <c r="AK81" s="54" t="str">
        <f>IF(P81=1400,Q81,"")</f>
        <v/>
      </c>
      <c r="AL81" s="54"/>
      <c r="AM81" s="83"/>
      <c r="AN81" s="83"/>
      <c r="AO81" s="83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82"/>
      <c r="DF81" s="82"/>
      <c r="DG81" s="82"/>
      <c r="DH81" s="82"/>
      <c r="DI81" s="82"/>
      <c r="DJ81" s="82"/>
      <c r="DK81" s="82"/>
      <c r="DL81" s="82"/>
      <c r="DM81" s="82"/>
      <c r="DN81" s="82"/>
      <c r="DO81" s="82"/>
      <c r="DP81" s="82"/>
      <c r="DQ81" s="82"/>
      <c r="DR81" s="82"/>
      <c r="DS81" s="82"/>
      <c r="DT81" s="82"/>
      <c r="DU81" s="82"/>
      <c r="DV81" s="82"/>
      <c r="DW81" s="82"/>
      <c r="DX81" s="82"/>
      <c r="DY81" s="82"/>
      <c r="DZ81" s="82"/>
      <c r="EA81" s="82"/>
      <c r="EB81" s="82"/>
      <c r="EC81" s="82"/>
      <c r="ED81" s="82"/>
      <c r="EE81" s="82"/>
      <c r="EF81" s="82"/>
      <c r="EG81" s="82"/>
      <c r="EH81" s="82"/>
      <c r="EI81" s="82"/>
      <c r="EJ81" s="82"/>
      <c r="EK81" s="82"/>
      <c r="EL81" s="82"/>
      <c r="EM81" s="82"/>
      <c r="EN81" s="82"/>
      <c r="EO81" s="82"/>
      <c r="EP81" s="82"/>
      <c r="EQ81" s="82"/>
      <c r="ER81" s="82"/>
      <c r="ES81" s="82"/>
      <c r="ET81" s="82"/>
      <c r="EU81" s="82"/>
      <c r="EV81" s="82"/>
      <c r="EW81" s="82"/>
      <c r="EX81" s="82"/>
      <c r="EY81" s="82"/>
      <c r="EZ81" s="82"/>
      <c r="FA81" s="82"/>
      <c r="FB81" s="82"/>
      <c r="FC81" s="82"/>
      <c r="FD81" s="82"/>
      <c r="FE81" s="82"/>
      <c r="FF81" s="82"/>
      <c r="FG81" s="82"/>
      <c r="FH81" s="82"/>
      <c r="FI81" s="82"/>
      <c r="FJ81" s="82"/>
      <c r="FK81" s="82"/>
      <c r="FL81" s="82"/>
      <c r="FM81" s="82"/>
      <c r="FN81" s="82"/>
      <c r="FO81" s="82"/>
      <c r="FP81" s="82"/>
      <c r="FQ81" s="82"/>
      <c r="FR81" s="82"/>
      <c r="FS81" s="82"/>
      <c r="FT81" s="82"/>
      <c r="FU81" s="82"/>
      <c r="FV81" s="82"/>
      <c r="FW81" s="82"/>
      <c r="FX81" s="82"/>
      <c r="FY81" s="82"/>
      <c r="FZ81" s="82"/>
      <c r="GA81" s="82"/>
      <c r="GB81" s="82"/>
      <c r="GC81" s="82"/>
      <c r="GD81" s="82"/>
      <c r="GE81" s="82"/>
      <c r="GF81" s="82"/>
      <c r="GG81" s="82"/>
      <c r="GH81" s="82"/>
      <c r="GI81" s="82"/>
      <c r="GJ81" s="82"/>
      <c r="GK81" s="82"/>
      <c r="GL81" s="82"/>
      <c r="GM81" s="82"/>
      <c r="GN81" s="82"/>
      <c r="GO81" s="82"/>
      <c r="GP81" s="82"/>
      <c r="GQ81" s="82"/>
      <c r="GR81" s="82"/>
      <c r="GS81" s="82"/>
      <c r="GT81" s="82"/>
      <c r="GU81" s="82"/>
      <c r="GV81" s="82"/>
      <c r="GW81" s="82"/>
      <c r="GX81" s="82"/>
      <c r="GY81" s="82"/>
      <c r="GZ81" s="82"/>
      <c r="HA81" s="82"/>
      <c r="HB81" s="82"/>
      <c r="HC81" s="82"/>
      <c r="HD81" s="82"/>
      <c r="HE81" s="82"/>
      <c r="HF81" s="82"/>
      <c r="HG81" s="82"/>
      <c r="HH81" s="82"/>
      <c r="HI81" s="82"/>
      <c r="HJ81" s="82"/>
      <c r="HK81" s="82"/>
      <c r="HL81" s="82"/>
      <c r="HM81" s="82"/>
      <c r="HN81" s="82"/>
      <c r="HO81" s="82"/>
      <c r="HP81" s="82"/>
      <c r="HQ81" s="82"/>
      <c r="HR81" s="82"/>
      <c r="HS81" s="82"/>
      <c r="HT81" s="82"/>
      <c r="HU81" s="82"/>
      <c r="HV81" s="82"/>
      <c r="HW81" s="82"/>
      <c r="HX81" s="82"/>
      <c r="HY81" s="82"/>
      <c r="HZ81" s="82"/>
      <c r="IA81" s="82"/>
      <c r="IB81" s="82"/>
      <c r="IC81" s="82"/>
      <c r="ID81" s="82"/>
      <c r="IE81" s="82"/>
      <c r="IF81" s="82"/>
      <c r="IG81" s="82"/>
      <c r="IH81" s="82"/>
      <c r="II81" s="82"/>
      <c r="IJ81" s="82"/>
      <c r="IK81" s="82"/>
      <c r="IL81" s="82"/>
      <c r="IM81" s="82"/>
      <c r="IN81" s="82"/>
    </row>
    <row r="82" spans="1:248" s="73" customFormat="1" ht="17.399999999999999">
      <c r="A82" s="62"/>
      <c r="B82" s="62"/>
      <c r="C82" s="70"/>
      <c r="D82" s="63"/>
      <c r="E82" s="29"/>
      <c r="F82" s="29"/>
      <c r="G82" s="30"/>
      <c r="H82" s="31"/>
      <c r="I82" s="30"/>
      <c r="J82" s="45"/>
      <c r="K82" s="31"/>
      <c r="L82" s="84"/>
      <c r="M82" s="64"/>
      <c r="N82" s="75"/>
      <c r="O82" s="68"/>
      <c r="P82" s="68"/>
      <c r="Q82" s="69"/>
      <c r="R82" s="66"/>
      <c r="S82" s="67"/>
      <c r="T82" s="66"/>
      <c r="U82" s="66"/>
      <c r="V82" s="96"/>
      <c r="W82" s="96"/>
      <c r="X82" s="31"/>
      <c r="Y82" s="25"/>
      <c r="Z82" s="1" t="str">
        <f>IF(P82=300,Q82,"")</f>
        <v/>
      </c>
      <c r="AA82" s="1" t="str">
        <f>IF(P82=375,Q82,"")</f>
        <v/>
      </c>
      <c r="AB82" s="1" t="str">
        <f>IF(P82=450,Q82,"")</f>
        <v/>
      </c>
      <c r="AC82" s="1" t="str">
        <f>IF(P82=525,Q82,"")</f>
        <v/>
      </c>
      <c r="AD82" s="1" t="str">
        <f>IF(P82=600,Q82,"")</f>
        <v/>
      </c>
      <c r="AE82" s="1" t="str">
        <f>IF(P82=675,Q82,"")</f>
        <v/>
      </c>
      <c r="AF82" s="1" t="str">
        <f>IF(P82=750,Q82,"")</f>
        <v/>
      </c>
      <c r="AG82" s="1" t="str">
        <f>IF(P82=825,Q82,"")</f>
        <v/>
      </c>
      <c r="AH82" s="1" t="str">
        <f>IF(P82=900,Q82,"")</f>
        <v/>
      </c>
      <c r="AI82" s="1" t="str">
        <f>IF(P82=1050,Q82,"")</f>
        <v/>
      </c>
      <c r="AJ82" s="1" t="str">
        <f>IF(P82=1200,Q82,"")</f>
        <v/>
      </c>
      <c r="AK82" s="1" t="str">
        <f>IF(P82=1400,Q82,"")</f>
        <v/>
      </c>
      <c r="AL82" s="1"/>
      <c r="AM82" s="83"/>
      <c r="AN82" s="83"/>
      <c r="AO82" s="83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82"/>
      <c r="CI82" s="82"/>
      <c r="CJ82" s="82"/>
      <c r="CK82" s="82"/>
      <c r="CL82" s="82"/>
      <c r="CM82" s="82"/>
      <c r="CN82" s="82"/>
      <c r="CO82" s="82"/>
      <c r="CP82" s="82"/>
      <c r="CQ82" s="82"/>
      <c r="CR82" s="82"/>
      <c r="CS82" s="82"/>
      <c r="CT82" s="82"/>
      <c r="CU82" s="82"/>
      <c r="CV82" s="82"/>
      <c r="CW82" s="82"/>
      <c r="CX82" s="82"/>
      <c r="CY82" s="82"/>
      <c r="CZ82" s="82"/>
      <c r="DA82" s="82"/>
      <c r="DB82" s="82"/>
      <c r="DC82" s="82"/>
      <c r="DD82" s="82"/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82"/>
      <c r="EC82" s="82"/>
      <c r="ED82" s="82"/>
      <c r="EE82" s="82"/>
      <c r="EF82" s="82"/>
      <c r="EG82" s="82"/>
      <c r="EH82" s="82"/>
      <c r="EI82" s="82"/>
      <c r="EJ82" s="82"/>
      <c r="EK82" s="82"/>
      <c r="EL82" s="82"/>
      <c r="EM82" s="82"/>
      <c r="EN82" s="82"/>
      <c r="EO82" s="82"/>
      <c r="EP82" s="82"/>
      <c r="EQ82" s="82"/>
      <c r="ER82" s="82"/>
      <c r="ES82" s="82"/>
      <c r="ET82" s="82"/>
      <c r="EU82" s="82"/>
      <c r="EV82" s="82"/>
      <c r="EW82" s="82"/>
      <c r="EX82" s="82"/>
      <c r="EY82" s="82"/>
      <c r="EZ82" s="82"/>
      <c r="FA82" s="82"/>
      <c r="FB82" s="82"/>
      <c r="FC82" s="82"/>
      <c r="FD82" s="82"/>
      <c r="FE82" s="82"/>
      <c r="FF82" s="82"/>
      <c r="FG82" s="82"/>
      <c r="FH82" s="82"/>
      <c r="FI82" s="82"/>
      <c r="FJ82" s="82"/>
      <c r="FK82" s="82"/>
      <c r="FL82" s="82"/>
      <c r="FM82" s="82"/>
      <c r="FN82" s="82"/>
      <c r="FO82" s="82"/>
      <c r="FP82" s="82"/>
      <c r="FQ82" s="82"/>
      <c r="FR82" s="82"/>
      <c r="FS82" s="82"/>
      <c r="FT82" s="82"/>
      <c r="FU82" s="82"/>
      <c r="FV82" s="82"/>
      <c r="FW82" s="82"/>
      <c r="FX82" s="82"/>
      <c r="FY82" s="82"/>
      <c r="FZ82" s="82"/>
      <c r="GA82" s="82"/>
      <c r="GB82" s="82"/>
      <c r="GC82" s="82"/>
      <c r="GD82" s="82"/>
      <c r="GE82" s="82"/>
      <c r="GF82" s="82"/>
      <c r="GG82" s="82"/>
      <c r="GH82" s="82"/>
      <c r="GI82" s="82"/>
      <c r="GJ82" s="82"/>
      <c r="GK82" s="82"/>
      <c r="GL82" s="82"/>
      <c r="GM82" s="82"/>
      <c r="GN82" s="82"/>
      <c r="GO82" s="82"/>
      <c r="GP82" s="82"/>
      <c r="GQ82" s="82"/>
      <c r="GR82" s="82"/>
      <c r="GS82" s="82"/>
      <c r="GT82" s="82"/>
      <c r="GU82" s="82"/>
      <c r="GV82" s="82"/>
      <c r="GW82" s="82"/>
      <c r="GX82" s="82"/>
      <c r="GY82" s="82"/>
      <c r="GZ82" s="82"/>
      <c r="HA82" s="82"/>
      <c r="HB82" s="82"/>
      <c r="HC82" s="82"/>
      <c r="HD82" s="82"/>
      <c r="HE82" s="82"/>
      <c r="HF82" s="82"/>
      <c r="HG82" s="82"/>
      <c r="HH82" s="82"/>
      <c r="HI82" s="82"/>
      <c r="HJ82" s="82"/>
      <c r="HK82" s="82"/>
      <c r="HL82" s="82"/>
      <c r="HM82" s="82"/>
      <c r="HN82" s="82"/>
      <c r="HO82" s="82"/>
      <c r="HP82" s="82"/>
      <c r="HQ82" s="82"/>
      <c r="HR82" s="82"/>
      <c r="HS82" s="82"/>
      <c r="HT82" s="82"/>
      <c r="HU82" s="82"/>
      <c r="HV82" s="82"/>
      <c r="HW82" s="82"/>
      <c r="HX82" s="82"/>
      <c r="HY82" s="82"/>
      <c r="HZ82" s="82"/>
      <c r="IA82" s="82"/>
      <c r="IB82" s="82"/>
      <c r="IC82" s="82"/>
      <c r="ID82" s="82"/>
      <c r="IE82" s="82"/>
      <c r="IF82" s="82"/>
      <c r="IG82" s="82"/>
      <c r="IH82" s="82"/>
      <c r="II82" s="82"/>
      <c r="IJ82" s="82"/>
      <c r="IK82" s="82"/>
      <c r="IL82" s="82"/>
      <c r="IM82" s="82"/>
      <c r="IN82" s="82"/>
    </row>
    <row r="83" spans="1:248" s="73" customFormat="1" ht="17.399999999999999">
      <c r="A83" s="62"/>
      <c r="B83" s="62"/>
      <c r="C83" s="70"/>
      <c r="D83" s="63"/>
      <c r="E83" s="29"/>
      <c r="F83" s="29"/>
      <c r="G83" s="30"/>
      <c r="H83" s="31"/>
      <c r="I83" s="30"/>
      <c r="J83" s="45"/>
      <c r="K83" s="31"/>
      <c r="L83" s="84"/>
      <c r="M83" s="64"/>
      <c r="N83" s="75"/>
      <c r="O83" s="68"/>
      <c r="P83" s="68"/>
      <c r="Q83" s="69"/>
      <c r="R83" s="66"/>
      <c r="S83" s="67"/>
      <c r="T83" s="66"/>
      <c r="U83" s="66"/>
      <c r="V83" s="96"/>
      <c r="W83" s="96"/>
      <c r="X83" s="31"/>
      <c r="Y83" s="25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83"/>
      <c r="AN83" s="83"/>
      <c r="AO83" s="83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2"/>
      <c r="DB83" s="82"/>
      <c r="DC83" s="82"/>
      <c r="DD83" s="82"/>
      <c r="DE83" s="82"/>
      <c r="DF83" s="82"/>
      <c r="DG83" s="82"/>
      <c r="DH83" s="82"/>
      <c r="DI83" s="82"/>
      <c r="DJ83" s="82"/>
      <c r="DK83" s="82"/>
      <c r="DL83" s="82"/>
      <c r="DM83" s="82"/>
      <c r="DN83" s="82"/>
      <c r="DO83" s="82"/>
      <c r="DP83" s="82"/>
      <c r="DQ83" s="82"/>
      <c r="DR83" s="82"/>
      <c r="DS83" s="82"/>
      <c r="DT83" s="82"/>
      <c r="DU83" s="82"/>
      <c r="DV83" s="82"/>
      <c r="DW83" s="82"/>
      <c r="DX83" s="82"/>
      <c r="DY83" s="82"/>
      <c r="DZ83" s="82"/>
      <c r="EA83" s="82"/>
      <c r="EB83" s="82"/>
      <c r="EC83" s="82"/>
      <c r="ED83" s="82"/>
      <c r="EE83" s="82"/>
      <c r="EF83" s="82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2"/>
      <c r="FH83" s="82"/>
      <c r="FI83" s="82"/>
      <c r="FJ83" s="82"/>
      <c r="FK83" s="82"/>
      <c r="FL83" s="82"/>
      <c r="FM83" s="82"/>
      <c r="FN83" s="82"/>
      <c r="FO83" s="82"/>
      <c r="FP83" s="82"/>
      <c r="FQ83" s="82"/>
      <c r="FR83" s="82"/>
      <c r="FS83" s="82"/>
      <c r="FT83" s="82"/>
      <c r="FU83" s="82"/>
      <c r="FV83" s="82"/>
      <c r="FW83" s="82"/>
      <c r="FX83" s="82"/>
      <c r="FY83" s="82"/>
      <c r="FZ83" s="82"/>
      <c r="GA83" s="82"/>
      <c r="GB83" s="82"/>
      <c r="GC83" s="82"/>
      <c r="GD83" s="82"/>
      <c r="GE83" s="82"/>
      <c r="GF83" s="82"/>
      <c r="GG83" s="82"/>
      <c r="GH83" s="82"/>
      <c r="GI83" s="82"/>
      <c r="GJ83" s="82"/>
      <c r="GK83" s="82"/>
      <c r="GL83" s="82"/>
      <c r="GM83" s="82"/>
      <c r="GN83" s="82"/>
      <c r="GO83" s="82"/>
      <c r="GP83" s="82"/>
      <c r="GQ83" s="82"/>
      <c r="GR83" s="82"/>
      <c r="GS83" s="82"/>
      <c r="GT83" s="82"/>
      <c r="GU83" s="82"/>
      <c r="GV83" s="82"/>
      <c r="GW83" s="82"/>
      <c r="GX83" s="82"/>
      <c r="GY83" s="82"/>
      <c r="GZ83" s="82"/>
      <c r="HA83" s="82"/>
      <c r="HB83" s="82"/>
      <c r="HC83" s="82"/>
      <c r="HD83" s="82"/>
      <c r="HE83" s="82"/>
      <c r="HF83" s="82"/>
      <c r="HG83" s="82"/>
      <c r="HH83" s="82"/>
      <c r="HI83" s="82"/>
      <c r="HJ83" s="82"/>
      <c r="HK83" s="82"/>
      <c r="HL83" s="82"/>
      <c r="HM83" s="82"/>
      <c r="HN83" s="82"/>
      <c r="HO83" s="82"/>
      <c r="HP83" s="82"/>
      <c r="HQ83" s="82"/>
      <c r="HR83" s="82"/>
      <c r="HS83" s="82"/>
      <c r="HT83" s="82"/>
      <c r="HU83" s="82"/>
      <c r="HV83" s="82"/>
      <c r="HW83" s="82"/>
      <c r="HX83" s="82"/>
      <c r="HY83" s="82"/>
      <c r="HZ83" s="82"/>
      <c r="IA83" s="82"/>
      <c r="IB83" s="82"/>
      <c r="IC83" s="82"/>
      <c r="ID83" s="82"/>
      <c r="IE83" s="82"/>
      <c r="IF83" s="82"/>
      <c r="IG83" s="82"/>
      <c r="IH83" s="82"/>
      <c r="II83" s="82"/>
      <c r="IJ83" s="82"/>
      <c r="IK83" s="82"/>
      <c r="IL83" s="82"/>
      <c r="IM83" s="82"/>
      <c r="IN83" s="82"/>
    </row>
    <row r="84" spans="1:248" s="73" customFormat="1" ht="17.399999999999999">
      <c r="A84" s="62"/>
      <c r="B84" s="62"/>
      <c r="C84" s="70"/>
      <c r="D84" s="63"/>
      <c r="E84" s="29"/>
      <c r="F84" s="29"/>
      <c r="G84" s="30"/>
      <c r="H84" s="31"/>
      <c r="I84" s="30"/>
      <c r="J84" s="45"/>
      <c r="K84" s="31"/>
      <c r="L84" s="84"/>
      <c r="M84" s="64"/>
      <c r="N84" s="75"/>
      <c r="O84" s="68"/>
      <c r="P84" s="68"/>
      <c r="Q84" s="69"/>
      <c r="R84" s="66"/>
      <c r="S84" s="67"/>
      <c r="T84" s="66"/>
      <c r="U84" s="66"/>
      <c r="V84" s="96"/>
      <c r="W84" s="96"/>
      <c r="X84" s="31"/>
      <c r="Y84" s="25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83"/>
      <c r="AN84" s="83"/>
      <c r="AO84" s="83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82"/>
      <c r="CI84" s="82"/>
      <c r="CJ84" s="82"/>
      <c r="CK84" s="82"/>
      <c r="CL84" s="82"/>
      <c r="CM84" s="82"/>
      <c r="CN84" s="82"/>
      <c r="CO84" s="82"/>
      <c r="CP84" s="82"/>
      <c r="CQ84" s="82"/>
      <c r="CR84" s="82"/>
      <c r="CS84" s="82"/>
      <c r="CT84" s="82"/>
      <c r="CU84" s="82"/>
      <c r="CV84" s="82"/>
      <c r="CW84" s="82"/>
      <c r="CX84" s="82"/>
      <c r="CY84" s="82"/>
      <c r="CZ84" s="82"/>
      <c r="DA84" s="82"/>
      <c r="DB84" s="82"/>
      <c r="DC84" s="82"/>
      <c r="DD84" s="82"/>
      <c r="DE84" s="82"/>
      <c r="DF84" s="82"/>
      <c r="DG84" s="82"/>
      <c r="DH84" s="82"/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2"/>
      <c r="DY84" s="82"/>
      <c r="DZ84" s="82"/>
      <c r="EA84" s="82"/>
      <c r="EB84" s="82"/>
      <c r="EC84" s="82"/>
      <c r="ED84" s="82"/>
      <c r="EE84" s="82"/>
      <c r="EF84" s="82"/>
      <c r="EG84" s="82"/>
      <c r="EH84" s="82"/>
      <c r="EI84" s="82"/>
      <c r="EJ84" s="82"/>
      <c r="EK84" s="82"/>
      <c r="EL84" s="82"/>
      <c r="EM84" s="82"/>
      <c r="EN84" s="82"/>
      <c r="EO84" s="82"/>
      <c r="EP84" s="82"/>
      <c r="EQ84" s="82"/>
      <c r="ER84" s="82"/>
      <c r="ES84" s="82"/>
      <c r="ET84" s="82"/>
      <c r="EU84" s="82"/>
      <c r="EV84" s="82"/>
      <c r="EW84" s="82"/>
      <c r="EX84" s="82"/>
      <c r="EY84" s="82"/>
      <c r="EZ84" s="82"/>
      <c r="FA84" s="82"/>
      <c r="FB84" s="82"/>
      <c r="FC84" s="82"/>
      <c r="FD84" s="82"/>
      <c r="FE84" s="82"/>
      <c r="FF84" s="82"/>
      <c r="FG84" s="82"/>
      <c r="FH84" s="82"/>
      <c r="FI84" s="82"/>
      <c r="FJ84" s="82"/>
      <c r="FK84" s="82"/>
      <c r="FL84" s="82"/>
      <c r="FM84" s="82"/>
      <c r="FN84" s="82"/>
      <c r="FO84" s="82"/>
      <c r="FP84" s="82"/>
      <c r="FQ84" s="82"/>
      <c r="FR84" s="82"/>
      <c r="FS84" s="82"/>
      <c r="FT84" s="82"/>
      <c r="FU84" s="82"/>
      <c r="FV84" s="82"/>
      <c r="FW84" s="82"/>
      <c r="FX84" s="82"/>
      <c r="FY84" s="82"/>
      <c r="FZ84" s="82"/>
      <c r="GA84" s="82"/>
      <c r="GB84" s="82"/>
      <c r="GC84" s="82"/>
      <c r="GD84" s="82"/>
      <c r="GE84" s="82"/>
      <c r="GF84" s="82"/>
      <c r="GG84" s="82"/>
      <c r="GH84" s="82"/>
      <c r="GI84" s="82"/>
      <c r="GJ84" s="82"/>
      <c r="GK84" s="82"/>
      <c r="GL84" s="82"/>
      <c r="GM84" s="82"/>
      <c r="GN84" s="82"/>
      <c r="GO84" s="82"/>
      <c r="GP84" s="82"/>
      <c r="GQ84" s="82"/>
      <c r="GR84" s="82"/>
      <c r="GS84" s="82"/>
      <c r="GT84" s="82"/>
      <c r="GU84" s="82"/>
      <c r="GV84" s="82"/>
      <c r="GW84" s="82"/>
      <c r="GX84" s="82"/>
      <c r="GY84" s="82"/>
      <c r="GZ84" s="82"/>
      <c r="HA84" s="82"/>
      <c r="HB84" s="82"/>
      <c r="HC84" s="82"/>
      <c r="HD84" s="82"/>
      <c r="HE84" s="82"/>
      <c r="HF84" s="82"/>
      <c r="HG84" s="82"/>
      <c r="HH84" s="82"/>
      <c r="HI84" s="82"/>
      <c r="HJ84" s="82"/>
      <c r="HK84" s="82"/>
      <c r="HL84" s="82"/>
      <c r="HM84" s="82"/>
      <c r="HN84" s="82"/>
      <c r="HO84" s="82"/>
      <c r="HP84" s="82"/>
      <c r="HQ84" s="82"/>
      <c r="HR84" s="82"/>
      <c r="HS84" s="82"/>
      <c r="HT84" s="82"/>
      <c r="HU84" s="82"/>
      <c r="HV84" s="82"/>
      <c r="HW84" s="82"/>
      <c r="HX84" s="82"/>
      <c r="HY84" s="82"/>
      <c r="HZ84" s="82"/>
      <c r="IA84" s="82"/>
      <c r="IB84" s="82"/>
      <c r="IC84" s="82"/>
      <c r="ID84" s="82"/>
      <c r="IE84" s="82"/>
      <c r="IF84" s="82"/>
      <c r="IG84" s="82"/>
      <c r="IH84" s="82"/>
      <c r="II84" s="82"/>
      <c r="IJ84" s="82"/>
      <c r="IK84" s="82"/>
      <c r="IL84" s="82"/>
      <c r="IM84" s="82"/>
      <c r="IN84" s="82"/>
    </row>
    <row r="85" spans="1:248" s="73" customFormat="1" ht="17.399999999999999">
      <c r="A85" s="62"/>
      <c r="B85" s="62"/>
      <c r="C85" s="70"/>
      <c r="D85" s="63"/>
      <c r="E85" s="29"/>
      <c r="F85" s="29"/>
      <c r="G85" s="30"/>
      <c r="H85" s="31"/>
      <c r="I85" s="30"/>
      <c r="J85" s="45"/>
      <c r="K85" s="31"/>
      <c r="L85" s="84"/>
      <c r="M85" s="64"/>
      <c r="N85" s="75"/>
      <c r="O85" s="68"/>
      <c r="P85" s="68"/>
      <c r="Q85" s="69"/>
      <c r="R85" s="66"/>
      <c r="S85" s="67"/>
      <c r="T85" s="66"/>
      <c r="U85" s="66"/>
      <c r="V85" s="96"/>
      <c r="W85" s="96"/>
      <c r="X85" s="31"/>
      <c r="Y85" s="25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83"/>
      <c r="AN85" s="83"/>
      <c r="AO85" s="83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2"/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  <c r="CB85" s="82"/>
      <c r="CC85" s="82"/>
      <c r="CD85" s="82"/>
      <c r="CE85" s="82"/>
      <c r="CF85" s="82"/>
      <c r="CG85" s="82"/>
      <c r="CH85" s="82"/>
      <c r="CI85" s="82"/>
      <c r="CJ85" s="82"/>
      <c r="CK85" s="82"/>
      <c r="CL85" s="82"/>
      <c r="CM85" s="82"/>
      <c r="CN85" s="82"/>
      <c r="CO85" s="82"/>
      <c r="CP85" s="82"/>
      <c r="CQ85" s="82"/>
      <c r="CR85" s="82"/>
      <c r="CS85" s="82"/>
      <c r="CT85" s="82"/>
      <c r="CU85" s="82"/>
      <c r="CV85" s="82"/>
      <c r="CW85" s="82"/>
      <c r="CX85" s="82"/>
      <c r="CY85" s="82"/>
      <c r="CZ85" s="82"/>
      <c r="DA85" s="82"/>
      <c r="DB85" s="82"/>
      <c r="DC85" s="82"/>
      <c r="DD85" s="82"/>
      <c r="DE85" s="82"/>
      <c r="DF85" s="82"/>
      <c r="DG85" s="82"/>
      <c r="DH85" s="82"/>
      <c r="DI85" s="82"/>
      <c r="DJ85" s="82"/>
      <c r="DK85" s="82"/>
      <c r="DL85" s="82"/>
      <c r="DM85" s="82"/>
      <c r="DN85" s="82"/>
      <c r="DO85" s="82"/>
      <c r="DP85" s="82"/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82"/>
      <c r="EC85" s="82"/>
      <c r="ED85" s="82"/>
      <c r="EE85" s="82"/>
      <c r="EF85" s="82"/>
      <c r="EG85" s="82"/>
      <c r="EH85" s="82"/>
      <c r="EI85" s="82"/>
      <c r="EJ85" s="82"/>
      <c r="EK85" s="82"/>
      <c r="EL85" s="82"/>
      <c r="EM85" s="82"/>
      <c r="EN85" s="82"/>
      <c r="EO85" s="82"/>
      <c r="EP85" s="82"/>
      <c r="EQ85" s="82"/>
      <c r="ER85" s="82"/>
      <c r="ES85" s="82"/>
      <c r="ET85" s="82"/>
      <c r="EU85" s="82"/>
      <c r="EV85" s="82"/>
      <c r="EW85" s="82"/>
      <c r="EX85" s="82"/>
      <c r="EY85" s="82"/>
      <c r="EZ85" s="82"/>
      <c r="FA85" s="82"/>
      <c r="FB85" s="82"/>
      <c r="FC85" s="82"/>
      <c r="FD85" s="82"/>
      <c r="FE85" s="82"/>
      <c r="FF85" s="82"/>
      <c r="FG85" s="82"/>
      <c r="FH85" s="82"/>
      <c r="FI85" s="82"/>
      <c r="FJ85" s="82"/>
      <c r="FK85" s="82"/>
      <c r="FL85" s="82"/>
      <c r="FM85" s="82"/>
      <c r="FN85" s="82"/>
      <c r="FO85" s="82"/>
      <c r="FP85" s="82"/>
      <c r="FQ85" s="82"/>
      <c r="FR85" s="82"/>
      <c r="FS85" s="82"/>
      <c r="FT85" s="82"/>
      <c r="FU85" s="82"/>
      <c r="FV85" s="82"/>
      <c r="FW85" s="82"/>
      <c r="FX85" s="82"/>
      <c r="FY85" s="82"/>
      <c r="FZ85" s="82"/>
      <c r="GA85" s="82"/>
      <c r="GB85" s="82"/>
      <c r="GC85" s="82"/>
      <c r="GD85" s="82"/>
      <c r="GE85" s="82"/>
      <c r="GF85" s="82"/>
      <c r="GG85" s="82"/>
      <c r="GH85" s="82"/>
      <c r="GI85" s="82"/>
      <c r="GJ85" s="82"/>
      <c r="GK85" s="82"/>
      <c r="GL85" s="82"/>
      <c r="GM85" s="82"/>
      <c r="GN85" s="82"/>
      <c r="GO85" s="82"/>
      <c r="GP85" s="82"/>
      <c r="GQ85" s="82"/>
      <c r="GR85" s="82"/>
      <c r="GS85" s="82"/>
      <c r="GT85" s="82"/>
      <c r="GU85" s="82"/>
      <c r="GV85" s="82"/>
      <c r="GW85" s="82"/>
      <c r="GX85" s="82"/>
      <c r="GY85" s="82"/>
      <c r="GZ85" s="82"/>
      <c r="HA85" s="82"/>
      <c r="HB85" s="82"/>
      <c r="HC85" s="82"/>
      <c r="HD85" s="82"/>
      <c r="HE85" s="82"/>
      <c r="HF85" s="82"/>
      <c r="HG85" s="82"/>
      <c r="HH85" s="82"/>
      <c r="HI85" s="82"/>
      <c r="HJ85" s="82"/>
      <c r="HK85" s="82"/>
      <c r="HL85" s="82"/>
      <c r="HM85" s="82"/>
      <c r="HN85" s="82"/>
      <c r="HO85" s="82"/>
      <c r="HP85" s="82"/>
      <c r="HQ85" s="82"/>
      <c r="HR85" s="82"/>
      <c r="HS85" s="82"/>
      <c r="HT85" s="82"/>
      <c r="HU85" s="82"/>
      <c r="HV85" s="82"/>
      <c r="HW85" s="82"/>
      <c r="HX85" s="82"/>
      <c r="HY85" s="82"/>
      <c r="HZ85" s="82"/>
      <c r="IA85" s="82"/>
      <c r="IB85" s="82"/>
      <c r="IC85" s="82"/>
      <c r="ID85" s="82"/>
      <c r="IE85" s="82"/>
      <c r="IF85" s="82"/>
      <c r="IG85" s="82"/>
      <c r="IH85" s="82"/>
      <c r="II85" s="82"/>
      <c r="IJ85" s="82"/>
      <c r="IK85" s="82"/>
      <c r="IL85" s="82"/>
      <c r="IM85" s="82"/>
      <c r="IN85" s="82"/>
    </row>
    <row r="86" spans="1:248" s="73" customFormat="1" ht="17.399999999999999">
      <c r="A86" s="62"/>
      <c r="B86" s="62"/>
      <c r="C86" s="70"/>
      <c r="D86" s="63"/>
      <c r="E86" s="29"/>
      <c r="F86" s="29"/>
      <c r="G86" s="30"/>
      <c r="H86" s="31"/>
      <c r="I86" s="30"/>
      <c r="J86" s="45"/>
      <c r="K86" s="31"/>
      <c r="L86" s="84"/>
      <c r="M86" s="64"/>
      <c r="N86" s="75"/>
      <c r="O86" s="68"/>
      <c r="P86" s="68"/>
      <c r="Q86" s="69"/>
      <c r="R86" s="66"/>
      <c r="S86" s="67"/>
      <c r="T86" s="66"/>
      <c r="U86" s="66"/>
      <c r="V86" s="96"/>
      <c r="W86" s="96"/>
      <c r="X86" s="31"/>
      <c r="Y86" s="25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83"/>
      <c r="AN86" s="83"/>
      <c r="AO86" s="83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2"/>
      <c r="CC86" s="82"/>
      <c r="CD86" s="82"/>
      <c r="CE86" s="82"/>
      <c r="CF86" s="82"/>
      <c r="CG86" s="82"/>
      <c r="CH86" s="82"/>
      <c r="CI86" s="82"/>
      <c r="CJ86" s="82"/>
      <c r="CK86" s="82"/>
      <c r="CL86" s="82"/>
      <c r="CM86" s="82"/>
      <c r="CN86" s="82"/>
      <c r="CO86" s="82"/>
      <c r="CP86" s="82"/>
      <c r="CQ86" s="82"/>
      <c r="CR86" s="82"/>
      <c r="CS86" s="82"/>
      <c r="CT86" s="82"/>
      <c r="CU86" s="82"/>
      <c r="CV86" s="82"/>
      <c r="CW86" s="82"/>
      <c r="CX86" s="82"/>
      <c r="CY86" s="82"/>
      <c r="CZ86" s="82"/>
      <c r="DA86" s="82"/>
      <c r="DB86" s="82"/>
      <c r="DC86" s="82"/>
      <c r="DD86" s="82"/>
      <c r="DE86" s="82"/>
      <c r="DF86" s="82"/>
      <c r="DG86" s="82"/>
      <c r="DH86" s="82"/>
      <c r="DI86" s="82"/>
      <c r="DJ86" s="82"/>
      <c r="DK86" s="82"/>
      <c r="DL86" s="82"/>
      <c r="DM86" s="82"/>
      <c r="DN86" s="82"/>
      <c r="DO86" s="82"/>
      <c r="DP86" s="82"/>
      <c r="DQ86" s="82"/>
      <c r="DR86" s="82"/>
      <c r="DS86" s="82"/>
      <c r="DT86" s="82"/>
      <c r="DU86" s="82"/>
      <c r="DV86" s="82"/>
      <c r="DW86" s="82"/>
      <c r="DX86" s="82"/>
      <c r="DY86" s="82"/>
      <c r="DZ86" s="82"/>
      <c r="EA86" s="82"/>
      <c r="EB86" s="82"/>
      <c r="EC86" s="82"/>
      <c r="ED86" s="82"/>
      <c r="EE86" s="82"/>
      <c r="EF86" s="82"/>
      <c r="EG86" s="82"/>
      <c r="EH86" s="82"/>
      <c r="EI86" s="82"/>
      <c r="EJ86" s="82"/>
      <c r="EK86" s="82"/>
      <c r="EL86" s="82"/>
      <c r="EM86" s="82"/>
      <c r="EN86" s="82"/>
      <c r="EO86" s="82"/>
      <c r="EP86" s="82"/>
      <c r="EQ86" s="82"/>
      <c r="ER86" s="82"/>
      <c r="ES86" s="82"/>
      <c r="ET86" s="82"/>
      <c r="EU86" s="82"/>
      <c r="EV86" s="82"/>
      <c r="EW86" s="82"/>
      <c r="EX86" s="82"/>
      <c r="EY86" s="82"/>
      <c r="EZ86" s="82"/>
      <c r="FA86" s="82"/>
      <c r="FB86" s="82"/>
      <c r="FC86" s="82"/>
      <c r="FD86" s="82"/>
      <c r="FE86" s="82"/>
      <c r="FF86" s="82"/>
      <c r="FG86" s="82"/>
      <c r="FH86" s="82"/>
      <c r="FI86" s="82"/>
      <c r="FJ86" s="82"/>
      <c r="FK86" s="82"/>
      <c r="FL86" s="82"/>
      <c r="FM86" s="82"/>
      <c r="FN86" s="82"/>
      <c r="FO86" s="82"/>
      <c r="FP86" s="82"/>
      <c r="FQ86" s="82"/>
      <c r="FR86" s="82"/>
      <c r="FS86" s="82"/>
      <c r="FT86" s="82"/>
      <c r="FU86" s="82"/>
      <c r="FV86" s="82"/>
      <c r="FW86" s="82"/>
      <c r="FX86" s="82"/>
      <c r="FY86" s="82"/>
      <c r="FZ86" s="82"/>
      <c r="GA86" s="82"/>
      <c r="GB86" s="82"/>
      <c r="GC86" s="82"/>
      <c r="GD86" s="82"/>
      <c r="GE86" s="82"/>
      <c r="GF86" s="82"/>
      <c r="GG86" s="82"/>
      <c r="GH86" s="82"/>
      <c r="GI86" s="82"/>
      <c r="GJ86" s="82"/>
      <c r="GK86" s="82"/>
      <c r="GL86" s="82"/>
      <c r="GM86" s="82"/>
      <c r="GN86" s="82"/>
      <c r="GO86" s="82"/>
      <c r="GP86" s="82"/>
      <c r="GQ86" s="82"/>
      <c r="GR86" s="82"/>
      <c r="GS86" s="82"/>
      <c r="GT86" s="82"/>
      <c r="GU86" s="82"/>
      <c r="GV86" s="82"/>
      <c r="GW86" s="82"/>
      <c r="GX86" s="82"/>
      <c r="GY86" s="82"/>
      <c r="GZ86" s="82"/>
      <c r="HA86" s="82"/>
      <c r="HB86" s="82"/>
      <c r="HC86" s="82"/>
      <c r="HD86" s="82"/>
      <c r="HE86" s="82"/>
      <c r="HF86" s="82"/>
      <c r="HG86" s="82"/>
      <c r="HH86" s="82"/>
      <c r="HI86" s="82"/>
      <c r="HJ86" s="82"/>
      <c r="HK86" s="82"/>
      <c r="HL86" s="82"/>
      <c r="HM86" s="82"/>
      <c r="HN86" s="82"/>
      <c r="HO86" s="82"/>
      <c r="HP86" s="82"/>
      <c r="HQ86" s="82"/>
      <c r="HR86" s="82"/>
      <c r="HS86" s="82"/>
      <c r="HT86" s="82"/>
      <c r="HU86" s="82"/>
      <c r="HV86" s="82"/>
      <c r="HW86" s="82"/>
      <c r="HX86" s="82"/>
      <c r="HY86" s="82"/>
      <c r="HZ86" s="82"/>
      <c r="IA86" s="82"/>
      <c r="IB86" s="82"/>
      <c r="IC86" s="82"/>
      <c r="ID86" s="82"/>
      <c r="IE86" s="82"/>
      <c r="IF86" s="82"/>
      <c r="IG86" s="82"/>
      <c r="IH86" s="82"/>
      <c r="II86" s="82"/>
      <c r="IJ86" s="82"/>
      <c r="IK86" s="82"/>
      <c r="IL86" s="82"/>
      <c r="IM86" s="82"/>
      <c r="IN86" s="82"/>
    </row>
    <row r="87" spans="1:248" s="73" customFormat="1" ht="17.399999999999999">
      <c r="A87" s="62"/>
      <c r="B87" s="62"/>
      <c r="C87" s="70"/>
      <c r="D87" s="63"/>
      <c r="E87" s="29"/>
      <c r="F87" s="29"/>
      <c r="G87" s="30"/>
      <c r="H87" s="31"/>
      <c r="I87" s="30"/>
      <c r="J87" s="45"/>
      <c r="K87" s="31"/>
      <c r="L87" s="84"/>
      <c r="M87" s="64"/>
      <c r="N87" s="75"/>
      <c r="O87" s="68"/>
      <c r="P87" s="68"/>
      <c r="Q87" s="69"/>
      <c r="R87" s="66"/>
      <c r="S87" s="67"/>
      <c r="T87" s="66"/>
      <c r="U87" s="66"/>
      <c r="V87" s="96"/>
      <c r="W87" s="96"/>
      <c r="X87" s="31"/>
      <c r="Y87" s="25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83"/>
      <c r="AN87" s="83"/>
      <c r="AO87" s="83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2"/>
      <c r="CO87" s="82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/>
      <c r="DA87" s="82"/>
      <c r="DB87" s="82"/>
      <c r="DC87" s="82"/>
      <c r="DD87" s="82"/>
      <c r="DE87" s="82"/>
      <c r="DF87" s="82"/>
      <c r="DG87" s="82"/>
      <c r="DH87" s="82"/>
      <c r="DI87" s="82"/>
      <c r="DJ87" s="82"/>
      <c r="DK87" s="82"/>
      <c r="DL87" s="82"/>
      <c r="DM87" s="82"/>
      <c r="DN87" s="82"/>
      <c r="DO87" s="82"/>
      <c r="DP87" s="82"/>
      <c r="DQ87" s="82"/>
      <c r="DR87" s="82"/>
      <c r="DS87" s="82"/>
      <c r="DT87" s="82"/>
      <c r="DU87" s="82"/>
      <c r="DV87" s="82"/>
      <c r="DW87" s="82"/>
      <c r="DX87" s="82"/>
      <c r="DY87" s="82"/>
      <c r="DZ87" s="82"/>
      <c r="EA87" s="82"/>
      <c r="EB87" s="82"/>
      <c r="EC87" s="82"/>
      <c r="ED87" s="82"/>
      <c r="EE87" s="82"/>
      <c r="EF87" s="82"/>
      <c r="EG87" s="82"/>
      <c r="EH87" s="82"/>
      <c r="EI87" s="82"/>
      <c r="EJ87" s="82"/>
      <c r="EK87" s="82"/>
      <c r="EL87" s="82"/>
      <c r="EM87" s="82"/>
      <c r="EN87" s="82"/>
      <c r="EO87" s="82"/>
      <c r="EP87" s="82"/>
      <c r="EQ87" s="82"/>
      <c r="ER87" s="82"/>
      <c r="ES87" s="82"/>
      <c r="ET87" s="82"/>
      <c r="EU87" s="82"/>
      <c r="EV87" s="82"/>
      <c r="EW87" s="82"/>
      <c r="EX87" s="82"/>
      <c r="EY87" s="82"/>
      <c r="EZ87" s="82"/>
      <c r="FA87" s="82"/>
      <c r="FB87" s="82"/>
      <c r="FC87" s="82"/>
      <c r="FD87" s="82"/>
      <c r="FE87" s="82"/>
      <c r="FF87" s="82"/>
      <c r="FG87" s="82"/>
      <c r="FH87" s="82"/>
      <c r="FI87" s="82"/>
      <c r="FJ87" s="82"/>
      <c r="FK87" s="82"/>
      <c r="FL87" s="82"/>
      <c r="FM87" s="82"/>
      <c r="FN87" s="82"/>
      <c r="FO87" s="82"/>
      <c r="FP87" s="82"/>
      <c r="FQ87" s="82"/>
      <c r="FR87" s="82"/>
      <c r="FS87" s="82"/>
      <c r="FT87" s="82"/>
      <c r="FU87" s="82"/>
      <c r="FV87" s="82"/>
      <c r="FW87" s="82"/>
      <c r="FX87" s="82"/>
      <c r="FY87" s="82"/>
      <c r="FZ87" s="82"/>
      <c r="GA87" s="82"/>
      <c r="GB87" s="82"/>
      <c r="GC87" s="82"/>
      <c r="GD87" s="82"/>
      <c r="GE87" s="82"/>
      <c r="GF87" s="82"/>
      <c r="GG87" s="82"/>
      <c r="GH87" s="82"/>
      <c r="GI87" s="82"/>
      <c r="GJ87" s="82"/>
      <c r="GK87" s="82"/>
      <c r="GL87" s="82"/>
      <c r="GM87" s="82"/>
      <c r="GN87" s="82"/>
      <c r="GO87" s="82"/>
      <c r="GP87" s="82"/>
      <c r="GQ87" s="82"/>
      <c r="GR87" s="82"/>
      <c r="GS87" s="82"/>
      <c r="GT87" s="82"/>
      <c r="GU87" s="82"/>
      <c r="GV87" s="82"/>
      <c r="GW87" s="82"/>
      <c r="GX87" s="82"/>
      <c r="GY87" s="82"/>
      <c r="GZ87" s="82"/>
      <c r="HA87" s="82"/>
      <c r="HB87" s="82"/>
      <c r="HC87" s="82"/>
      <c r="HD87" s="82"/>
      <c r="HE87" s="82"/>
      <c r="HF87" s="82"/>
      <c r="HG87" s="82"/>
      <c r="HH87" s="82"/>
      <c r="HI87" s="82"/>
      <c r="HJ87" s="82"/>
      <c r="HK87" s="82"/>
      <c r="HL87" s="82"/>
      <c r="HM87" s="82"/>
      <c r="HN87" s="82"/>
      <c r="HO87" s="82"/>
      <c r="HP87" s="82"/>
      <c r="HQ87" s="82"/>
      <c r="HR87" s="82"/>
      <c r="HS87" s="82"/>
      <c r="HT87" s="82"/>
      <c r="HU87" s="82"/>
      <c r="HV87" s="82"/>
      <c r="HW87" s="82"/>
      <c r="HX87" s="82"/>
      <c r="HY87" s="82"/>
      <c r="HZ87" s="82"/>
      <c r="IA87" s="82"/>
      <c r="IB87" s="82"/>
      <c r="IC87" s="82"/>
      <c r="ID87" s="82"/>
      <c r="IE87" s="82"/>
      <c r="IF87" s="82"/>
      <c r="IG87" s="82"/>
      <c r="IH87" s="82"/>
      <c r="II87" s="82"/>
      <c r="IJ87" s="82"/>
      <c r="IK87" s="82"/>
      <c r="IL87" s="82"/>
      <c r="IM87" s="82"/>
      <c r="IN87" s="82"/>
    </row>
    <row r="88" spans="1:248" s="73" customFormat="1" ht="17.399999999999999">
      <c r="A88" s="62"/>
      <c r="B88" s="62"/>
      <c r="C88" s="70"/>
      <c r="D88" s="63"/>
      <c r="E88" s="29"/>
      <c r="F88" s="29"/>
      <c r="G88" s="30"/>
      <c r="H88" s="31"/>
      <c r="I88" s="30"/>
      <c r="J88" s="45"/>
      <c r="K88" s="31"/>
      <c r="L88" s="84"/>
      <c r="M88" s="64"/>
      <c r="N88" s="75"/>
      <c r="O88" s="68"/>
      <c r="P88" s="68"/>
      <c r="Q88" s="69"/>
      <c r="R88" s="66"/>
      <c r="S88" s="67"/>
      <c r="T88" s="66"/>
      <c r="U88" s="66"/>
      <c r="V88" s="96"/>
      <c r="W88" s="96"/>
      <c r="X88" s="31"/>
      <c r="Y88" s="25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83"/>
      <c r="AN88" s="83"/>
      <c r="AO88" s="83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82"/>
      <c r="CI88" s="82"/>
      <c r="CJ88" s="82"/>
      <c r="CK88" s="82"/>
      <c r="CL88" s="82"/>
      <c r="CM88" s="82"/>
      <c r="CN88" s="82"/>
      <c r="CO88" s="82"/>
      <c r="CP88" s="82"/>
      <c r="CQ88" s="82"/>
      <c r="CR88" s="82"/>
      <c r="CS88" s="82"/>
      <c r="CT88" s="82"/>
      <c r="CU88" s="82"/>
      <c r="CV88" s="82"/>
      <c r="CW88" s="82"/>
      <c r="CX88" s="82"/>
      <c r="CY88" s="82"/>
      <c r="CZ88" s="82"/>
      <c r="DA88" s="82"/>
      <c r="DB88" s="82"/>
      <c r="DC88" s="82"/>
      <c r="DD88" s="82"/>
      <c r="DE88" s="82"/>
      <c r="DF88" s="82"/>
      <c r="DG88" s="82"/>
      <c r="DH88" s="82"/>
      <c r="DI88" s="82"/>
      <c r="DJ88" s="82"/>
      <c r="DK88" s="82"/>
      <c r="DL88" s="82"/>
      <c r="DM88" s="82"/>
      <c r="DN88" s="82"/>
      <c r="DO88" s="82"/>
      <c r="DP88" s="82"/>
      <c r="DQ88" s="82"/>
      <c r="DR88" s="82"/>
      <c r="DS88" s="82"/>
      <c r="DT88" s="82"/>
      <c r="DU88" s="82"/>
      <c r="DV88" s="82"/>
      <c r="DW88" s="82"/>
      <c r="DX88" s="82"/>
      <c r="DY88" s="82"/>
      <c r="DZ88" s="82"/>
      <c r="EA88" s="82"/>
      <c r="EB88" s="82"/>
      <c r="EC88" s="82"/>
      <c r="ED88" s="82"/>
      <c r="EE88" s="82"/>
      <c r="EF88" s="82"/>
      <c r="EG88" s="82"/>
      <c r="EH88" s="82"/>
      <c r="EI88" s="82"/>
      <c r="EJ88" s="82"/>
      <c r="EK88" s="82"/>
      <c r="EL88" s="82"/>
      <c r="EM88" s="82"/>
      <c r="EN88" s="82"/>
      <c r="EO88" s="82"/>
      <c r="EP88" s="82"/>
      <c r="EQ88" s="82"/>
      <c r="ER88" s="82"/>
      <c r="ES88" s="82"/>
      <c r="ET88" s="82"/>
      <c r="EU88" s="82"/>
      <c r="EV88" s="82"/>
      <c r="EW88" s="82"/>
      <c r="EX88" s="82"/>
      <c r="EY88" s="82"/>
      <c r="EZ88" s="82"/>
      <c r="FA88" s="82"/>
      <c r="FB88" s="82"/>
      <c r="FC88" s="82"/>
      <c r="FD88" s="82"/>
      <c r="FE88" s="82"/>
      <c r="FF88" s="82"/>
      <c r="FG88" s="82"/>
      <c r="FH88" s="82"/>
      <c r="FI88" s="82"/>
      <c r="FJ88" s="82"/>
      <c r="FK88" s="82"/>
      <c r="FL88" s="82"/>
      <c r="FM88" s="82"/>
      <c r="FN88" s="82"/>
      <c r="FO88" s="82"/>
      <c r="FP88" s="82"/>
      <c r="FQ88" s="82"/>
      <c r="FR88" s="82"/>
      <c r="FS88" s="82"/>
      <c r="FT88" s="82"/>
      <c r="FU88" s="82"/>
      <c r="FV88" s="82"/>
      <c r="FW88" s="82"/>
      <c r="FX88" s="82"/>
      <c r="FY88" s="82"/>
      <c r="FZ88" s="82"/>
      <c r="GA88" s="82"/>
      <c r="GB88" s="82"/>
      <c r="GC88" s="82"/>
      <c r="GD88" s="82"/>
      <c r="GE88" s="82"/>
      <c r="GF88" s="82"/>
      <c r="GG88" s="82"/>
      <c r="GH88" s="82"/>
      <c r="GI88" s="82"/>
      <c r="GJ88" s="82"/>
      <c r="GK88" s="82"/>
      <c r="GL88" s="82"/>
      <c r="GM88" s="82"/>
      <c r="GN88" s="82"/>
      <c r="GO88" s="82"/>
      <c r="GP88" s="82"/>
      <c r="GQ88" s="82"/>
      <c r="GR88" s="82"/>
      <c r="GS88" s="82"/>
      <c r="GT88" s="82"/>
      <c r="GU88" s="82"/>
      <c r="GV88" s="82"/>
      <c r="GW88" s="82"/>
      <c r="GX88" s="82"/>
      <c r="GY88" s="82"/>
      <c r="GZ88" s="82"/>
      <c r="HA88" s="82"/>
      <c r="HB88" s="82"/>
      <c r="HC88" s="82"/>
      <c r="HD88" s="82"/>
      <c r="HE88" s="82"/>
      <c r="HF88" s="82"/>
      <c r="HG88" s="82"/>
      <c r="HH88" s="82"/>
      <c r="HI88" s="82"/>
      <c r="HJ88" s="82"/>
      <c r="HK88" s="82"/>
      <c r="HL88" s="82"/>
      <c r="HM88" s="82"/>
      <c r="HN88" s="82"/>
      <c r="HO88" s="82"/>
      <c r="HP88" s="82"/>
      <c r="HQ88" s="82"/>
      <c r="HR88" s="82"/>
      <c r="HS88" s="82"/>
      <c r="HT88" s="82"/>
      <c r="HU88" s="82"/>
      <c r="HV88" s="82"/>
      <c r="HW88" s="82"/>
      <c r="HX88" s="82"/>
      <c r="HY88" s="82"/>
      <c r="HZ88" s="82"/>
      <c r="IA88" s="82"/>
      <c r="IB88" s="82"/>
      <c r="IC88" s="82"/>
      <c r="ID88" s="82"/>
      <c r="IE88" s="82"/>
      <c r="IF88" s="82"/>
      <c r="IG88" s="82"/>
      <c r="IH88" s="82"/>
      <c r="II88" s="82"/>
      <c r="IJ88" s="82"/>
      <c r="IK88" s="82"/>
      <c r="IL88" s="82"/>
      <c r="IM88" s="82"/>
      <c r="IN88" s="82"/>
    </row>
    <row r="89" spans="1:248" s="73" customFormat="1" ht="17.399999999999999">
      <c r="A89" s="62"/>
      <c r="B89" s="62"/>
      <c r="C89" s="70"/>
      <c r="D89" s="63"/>
      <c r="E89" s="29"/>
      <c r="F89" s="29"/>
      <c r="G89" s="30"/>
      <c r="H89" s="31"/>
      <c r="I89" s="30"/>
      <c r="J89" s="45"/>
      <c r="K89" s="31"/>
      <c r="L89" s="84"/>
      <c r="M89" s="64"/>
      <c r="N89" s="75"/>
      <c r="O89" s="68"/>
      <c r="P89" s="68"/>
      <c r="Q89" s="69"/>
      <c r="R89" s="66"/>
      <c r="S89" s="67"/>
      <c r="T89" s="66"/>
      <c r="U89" s="66"/>
      <c r="V89" s="96"/>
      <c r="W89" s="96"/>
      <c r="X89" s="31"/>
      <c r="Y89" s="25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83"/>
      <c r="AN89" s="83"/>
      <c r="AO89" s="83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82"/>
      <c r="CR89" s="82"/>
      <c r="CS89" s="82"/>
      <c r="CT89" s="82"/>
      <c r="CU89" s="82"/>
      <c r="CV89" s="82"/>
      <c r="CW89" s="82"/>
      <c r="CX89" s="82"/>
      <c r="CY89" s="82"/>
      <c r="CZ89" s="82"/>
      <c r="DA89" s="82"/>
      <c r="DB89" s="82"/>
      <c r="DC89" s="82"/>
      <c r="DD89" s="82"/>
      <c r="DE89" s="82"/>
      <c r="DF89" s="82"/>
      <c r="DG89" s="82"/>
      <c r="DH89" s="82"/>
      <c r="DI89" s="82"/>
      <c r="DJ89" s="82"/>
      <c r="DK89" s="82"/>
      <c r="DL89" s="82"/>
      <c r="DM89" s="82"/>
      <c r="DN89" s="82"/>
      <c r="DO89" s="82"/>
      <c r="DP89" s="82"/>
      <c r="DQ89" s="82"/>
      <c r="DR89" s="82"/>
      <c r="DS89" s="82"/>
      <c r="DT89" s="82"/>
      <c r="DU89" s="82"/>
      <c r="DV89" s="82"/>
      <c r="DW89" s="82"/>
      <c r="DX89" s="82"/>
      <c r="DY89" s="82"/>
      <c r="DZ89" s="82"/>
      <c r="EA89" s="82"/>
      <c r="EB89" s="82"/>
      <c r="EC89" s="82"/>
      <c r="ED89" s="82"/>
      <c r="EE89" s="82"/>
      <c r="EF89" s="82"/>
      <c r="EG89" s="82"/>
      <c r="EH89" s="82"/>
      <c r="EI89" s="82"/>
      <c r="EJ89" s="82"/>
      <c r="EK89" s="82"/>
      <c r="EL89" s="82"/>
      <c r="EM89" s="82"/>
      <c r="EN89" s="82"/>
      <c r="EO89" s="82"/>
      <c r="EP89" s="82"/>
      <c r="EQ89" s="82"/>
      <c r="ER89" s="82"/>
      <c r="ES89" s="82"/>
      <c r="ET89" s="82"/>
      <c r="EU89" s="82"/>
      <c r="EV89" s="82"/>
      <c r="EW89" s="82"/>
      <c r="EX89" s="82"/>
      <c r="EY89" s="82"/>
      <c r="EZ89" s="82"/>
      <c r="FA89" s="82"/>
      <c r="FB89" s="82"/>
      <c r="FC89" s="82"/>
      <c r="FD89" s="82"/>
      <c r="FE89" s="82"/>
      <c r="FF89" s="82"/>
      <c r="FG89" s="82"/>
      <c r="FH89" s="82"/>
      <c r="FI89" s="82"/>
      <c r="FJ89" s="82"/>
      <c r="FK89" s="82"/>
      <c r="FL89" s="82"/>
      <c r="FM89" s="82"/>
      <c r="FN89" s="82"/>
      <c r="FO89" s="82"/>
      <c r="FP89" s="82"/>
      <c r="FQ89" s="82"/>
      <c r="FR89" s="82"/>
      <c r="FS89" s="82"/>
      <c r="FT89" s="82"/>
      <c r="FU89" s="82"/>
      <c r="FV89" s="82"/>
      <c r="FW89" s="82"/>
      <c r="FX89" s="82"/>
      <c r="FY89" s="82"/>
      <c r="FZ89" s="82"/>
      <c r="GA89" s="82"/>
      <c r="GB89" s="82"/>
      <c r="GC89" s="82"/>
      <c r="GD89" s="82"/>
      <c r="GE89" s="82"/>
      <c r="GF89" s="82"/>
      <c r="GG89" s="82"/>
      <c r="GH89" s="82"/>
      <c r="GI89" s="82"/>
      <c r="GJ89" s="82"/>
      <c r="GK89" s="82"/>
      <c r="GL89" s="82"/>
      <c r="GM89" s="82"/>
      <c r="GN89" s="82"/>
      <c r="GO89" s="82"/>
      <c r="GP89" s="82"/>
      <c r="GQ89" s="82"/>
      <c r="GR89" s="82"/>
      <c r="GS89" s="82"/>
      <c r="GT89" s="82"/>
      <c r="GU89" s="82"/>
      <c r="GV89" s="82"/>
      <c r="GW89" s="82"/>
      <c r="GX89" s="82"/>
      <c r="GY89" s="82"/>
      <c r="GZ89" s="82"/>
      <c r="HA89" s="82"/>
      <c r="HB89" s="82"/>
      <c r="HC89" s="82"/>
      <c r="HD89" s="82"/>
      <c r="HE89" s="82"/>
      <c r="HF89" s="82"/>
      <c r="HG89" s="82"/>
      <c r="HH89" s="82"/>
      <c r="HI89" s="82"/>
      <c r="HJ89" s="82"/>
      <c r="HK89" s="82"/>
      <c r="HL89" s="82"/>
      <c r="HM89" s="82"/>
      <c r="HN89" s="82"/>
      <c r="HO89" s="82"/>
      <c r="HP89" s="82"/>
      <c r="HQ89" s="82"/>
      <c r="HR89" s="82"/>
      <c r="HS89" s="82"/>
      <c r="HT89" s="82"/>
      <c r="HU89" s="82"/>
      <c r="HV89" s="82"/>
      <c r="HW89" s="82"/>
      <c r="HX89" s="82"/>
      <c r="HY89" s="82"/>
      <c r="HZ89" s="82"/>
      <c r="IA89" s="82"/>
      <c r="IB89" s="82"/>
      <c r="IC89" s="82"/>
      <c r="ID89" s="82"/>
      <c r="IE89" s="82"/>
      <c r="IF89" s="82"/>
      <c r="IG89" s="82"/>
      <c r="IH89" s="82"/>
      <c r="II89" s="82"/>
      <c r="IJ89" s="82"/>
      <c r="IK89" s="82"/>
      <c r="IL89" s="82"/>
      <c r="IM89" s="82"/>
      <c r="IN89" s="82"/>
    </row>
    <row r="90" spans="1:248" s="73" customFormat="1" ht="17.399999999999999">
      <c r="A90" s="62"/>
      <c r="B90" s="62"/>
      <c r="C90" s="70"/>
      <c r="D90" s="63"/>
      <c r="E90" s="29"/>
      <c r="F90" s="29"/>
      <c r="G90" s="30"/>
      <c r="H90" s="31"/>
      <c r="I90" s="30"/>
      <c r="J90" s="45"/>
      <c r="K90" s="31"/>
      <c r="L90" s="84"/>
      <c r="M90" s="64"/>
      <c r="N90" s="75"/>
      <c r="O90" s="68"/>
      <c r="P90" s="68"/>
      <c r="Q90" s="69"/>
      <c r="R90" s="66"/>
      <c r="S90" s="67"/>
      <c r="T90" s="66"/>
      <c r="U90" s="66"/>
      <c r="V90" s="96"/>
      <c r="W90" s="96"/>
      <c r="X90" s="31"/>
      <c r="Y90" s="25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83"/>
      <c r="AN90" s="83"/>
      <c r="AO90" s="83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2"/>
      <c r="EW90" s="82"/>
      <c r="EX90" s="82"/>
      <c r="EY90" s="82"/>
      <c r="EZ90" s="82"/>
      <c r="FA90" s="82"/>
      <c r="FB90" s="82"/>
      <c r="FC90" s="82"/>
      <c r="FD90" s="82"/>
      <c r="FE90" s="82"/>
      <c r="FF90" s="82"/>
      <c r="FG90" s="82"/>
      <c r="FH90" s="82"/>
      <c r="FI90" s="82"/>
      <c r="FJ90" s="82"/>
      <c r="FK90" s="82"/>
      <c r="FL90" s="82"/>
      <c r="FM90" s="82"/>
      <c r="FN90" s="82"/>
      <c r="FO90" s="82"/>
      <c r="FP90" s="82"/>
      <c r="FQ90" s="82"/>
      <c r="FR90" s="82"/>
      <c r="FS90" s="82"/>
      <c r="FT90" s="82"/>
      <c r="FU90" s="82"/>
      <c r="FV90" s="82"/>
      <c r="FW90" s="82"/>
      <c r="FX90" s="82"/>
      <c r="FY90" s="82"/>
      <c r="FZ90" s="82"/>
      <c r="GA90" s="82"/>
      <c r="GB90" s="82"/>
      <c r="GC90" s="82"/>
      <c r="GD90" s="82"/>
      <c r="GE90" s="82"/>
      <c r="GF90" s="82"/>
      <c r="GG90" s="82"/>
      <c r="GH90" s="82"/>
      <c r="GI90" s="82"/>
      <c r="GJ90" s="82"/>
      <c r="GK90" s="82"/>
      <c r="GL90" s="82"/>
      <c r="GM90" s="82"/>
      <c r="GN90" s="82"/>
      <c r="GO90" s="82"/>
      <c r="GP90" s="82"/>
      <c r="GQ90" s="82"/>
      <c r="GR90" s="82"/>
      <c r="GS90" s="82"/>
      <c r="GT90" s="82"/>
      <c r="GU90" s="82"/>
      <c r="GV90" s="82"/>
      <c r="GW90" s="82"/>
      <c r="GX90" s="82"/>
      <c r="GY90" s="82"/>
      <c r="GZ90" s="82"/>
      <c r="HA90" s="82"/>
      <c r="HB90" s="82"/>
      <c r="HC90" s="82"/>
      <c r="HD90" s="82"/>
      <c r="HE90" s="82"/>
      <c r="HF90" s="82"/>
      <c r="HG90" s="82"/>
      <c r="HH90" s="82"/>
      <c r="HI90" s="82"/>
      <c r="HJ90" s="82"/>
      <c r="HK90" s="82"/>
      <c r="HL90" s="82"/>
      <c r="HM90" s="82"/>
      <c r="HN90" s="82"/>
      <c r="HO90" s="82"/>
      <c r="HP90" s="82"/>
      <c r="HQ90" s="82"/>
      <c r="HR90" s="82"/>
      <c r="HS90" s="82"/>
      <c r="HT90" s="82"/>
      <c r="HU90" s="82"/>
      <c r="HV90" s="82"/>
      <c r="HW90" s="82"/>
      <c r="HX90" s="82"/>
      <c r="HY90" s="82"/>
      <c r="HZ90" s="82"/>
      <c r="IA90" s="82"/>
      <c r="IB90" s="82"/>
      <c r="IC90" s="82"/>
      <c r="ID90" s="82"/>
      <c r="IE90" s="82"/>
      <c r="IF90" s="82"/>
      <c r="IG90" s="82"/>
      <c r="IH90" s="82"/>
      <c r="II90" s="82"/>
      <c r="IJ90" s="82"/>
      <c r="IK90" s="82"/>
      <c r="IL90" s="82"/>
      <c r="IM90" s="82"/>
      <c r="IN90" s="82"/>
    </row>
    <row r="91" spans="1:248" s="73" customFormat="1" ht="17.399999999999999">
      <c r="A91" s="62"/>
      <c r="B91" s="62"/>
      <c r="C91" s="70"/>
      <c r="D91" s="63"/>
      <c r="E91" s="29"/>
      <c r="F91" s="29"/>
      <c r="G91" s="30"/>
      <c r="H91" s="31"/>
      <c r="I91" s="30"/>
      <c r="J91" s="45"/>
      <c r="K91" s="31"/>
      <c r="L91" s="84"/>
      <c r="M91" s="64"/>
      <c r="N91" s="75"/>
      <c r="O91" s="68"/>
      <c r="P91" s="68"/>
      <c r="Q91" s="69"/>
      <c r="R91" s="66"/>
      <c r="S91" s="67"/>
      <c r="T91" s="66"/>
      <c r="U91" s="66"/>
      <c r="V91" s="96"/>
      <c r="W91" s="96"/>
      <c r="X91" s="31"/>
      <c r="Y91" s="25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83"/>
      <c r="AN91" s="83"/>
      <c r="AO91" s="83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2"/>
      <c r="EW91" s="82"/>
      <c r="EX91" s="82"/>
      <c r="EY91" s="82"/>
      <c r="EZ91" s="82"/>
      <c r="FA91" s="82"/>
      <c r="FB91" s="82"/>
      <c r="FC91" s="82"/>
      <c r="FD91" s="82"/>
      <c r="FE91" s="82"/>
      <c r="FF91" s="82"/>
      <c r="FG91" s="82"/>
      <c r="FH91" s="82"/>
      <c r="FI91" s="82"/>
      <c r="FJ91" s="82"/>
      <c r="FK91" s="82"/>
      <c r="FL91" s="82"/>
      <c r="FM91" s="82"/>
      <c r="FN91" s="82"/>
      <c r="FO91" s="82"/>
      <c r="FP91" s="82"/>
      <c r="FQ91" s="82"/>
      <c r="FR91" s="82"/>
      <c r="FS91" s="82"/>
      <c r="FT91" s="82"/>
      <c r="FU91" s="82"/>
      <c r="FV91" s="82"/>
      <c r="FW91" s="82"/>
      <c r="FX91" s="82"/>
      <c r="FY91" s="82"/>
      <c r="FZ91" s="82"/>
      <c r="GA91" s="82"/>
      <c r="GB91" s="82"/>
      <c r="GC91" s="82"/>
      <c r="GD91" s="82"/>
      <c r="GE91" s="82"/>
      <c r="GF91" s="82"/>
      <c r="GG91" s="82"/>
      <c r="GH91" s="82"/>
      <c r="GI91" s="82"/>
      <c r="GJ91" s="82"/>
      <c r="GK91" s="82"/>
      <c r="GL91" s="82"/>
      <c r="GM91" s="82"/>
      <c r="GN91" s="82"/>
      <c r="GO91" s="82"/>
      <c r="GP91" s="82"/>
      <c r="GQ91" s="82"/>
      <c r="GR91" s="82"/>
      <c r="GS91" s="82"/>
      <c r="GT91" s="82"/>
      <c r="GU91" s="82"/>
      <c r="GV91" s="82"/>
      <c r="GW91" s="82"/>
      <c r="GX91" s="82"/>
      <c r="GY91" s="82"/>
      <c r="GZ91" s="82"/>
      <c r="HA91" s="82"/>
      <c r="HB91" s="82"/>
      <c r="HC91" s="82"/>
      <c r="HD91" s="82"/>
      <c r="HE91" s="82"/>
      <c r="HF91" s="82"/>
      <c r="HG91" s="82"/>
      <c r="HH91" s="82"/>
      <c r="HI91" s="82"/>
      <c r="HJ91" s="82"/>
      <c r="HK91" s="82"/>
      <c r="HL91" s="82"/>
      <c r="HM91" s="82"/>
      <c r="HN91" s="82"/>
      <c r="HO91" s="82"/>
      <c r="HP91" s="82"/>
      <c r="HQ91" s="82"/>
      <c r="HR91" s="82"/>
      <c r="HS91" s="82"/>
      <c r="HT91" s="82"/>
      <c r="HU91" s="82"/>
      <c r="HV91" s="82"/>
      <c r="HW91" s="82"/>
      <c r="HX91" s="82"/>
      <c r="HY91" s="82"/>
      <c r="HZ91" s="82"/>
      <c r="IA91" s="82"/>
      <c r="IB91" s="82"/>
      <c r="IC91" s="82"/>
      <c r="ID91" s="82"/>
      <c r="IE91" s="82"/>
      <c r="IF91" s="82"/>
      <c r="IG91" s="82"/>
      <c r="IH91" s="82"/>
      <c r="II91" s="82"/>
      <c r="IJ91" s="82"/>
      <c r="IK91" s="82"/>
      <c r="IL91" s="82"/>
      <c r="IM91" s="82"/>
      <c r="IN91" s="82"/>
    </row>
    <row r="92" spans="1:248" s="73" customFormat="1" ht="17.399999999999999">
      <c r="A92" s="62"/>
      <c r="B92" s="62"/>
      <c r="C92" s="70"/>
      <c r="D92" s="63"/>
      <c r="E92" s="29"/>
      <c r="F92" s="29"/>
      <c r="G92" s="30"/>
      <c r="H92" s="31"/>
      <c r="I92" s="30"/>
      <c r="J92" s="45"/>
      <c r="K92" s="31"/>
      <c r="L92" s="84"/>
      <c r="M92" s="64"/>
      <c r="N92" s="75"/>
      <c r="O92" s="68"/>
      <c r="P92" s="68"/>
      <c r="Q92" s="69"/>
      <c r="R92" s="66"/>
      <c r="S92" s="67"/>
      <c r="T92" s="66"/>
      <c r="U92" s="66"/>
      <c r="V92" s="96"/>
      <c r="W92" s="96"/>
      <c r="X92" s="31"/>
      <c r="Y92" s="25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83"/>
      <c r="AN92" s="83"/>
      <c r="AO92" s="83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2"/>
      <c r="EW92" s="82"/>
      <c r="EX92" s="82"/>
      <c r="EY92" s="82"/>
      <c r="EZ92" s="82"/>
      <c r="FA92" s="82"/>
      <c r="FB92" s="82"/>
      <c r="FC92" s="82"/>
      <c r="FD92" s="82"/>
      <c r="FE92" s="82"/>
      <c r="FF92" s="82"/>
      <c r="FG92" s="82"/>
      <c r="FH92" s="82"/>
      <c r="FI92" s="82"/>
      <c r="FJ92" s="82"/>
      <c r="FK92" s="82"/>
      <c r="FL92" s="82"/>
      <c r="FM92" s="82"/>
      <c r="FN92" s="82"/>
      <c r="FO92" s="82"/>
      <c r="FP92" s="82"/>
      <c r="FQ92" s="82"/>
      <c r="FR92" s="82"/>
      <c r="FS92" s="82"/>
      <c r="FT92" s="82"/>
      <c r="FU92" s="82"/>
      <c r="FV92" s="82"/>
      <c r="FW92" s="82"/>
      <c r="FX92" s="82"/>
      <c r="FY92" s="82"/>
      <c r="FZ92" s="82"/>
      <c r="GA92" s="82"/>
      <c r="GB92" s="82"/>
      <c r="GC92" s="82"/>
      <c r="GD92" s="82"/>
      <c r="GE92" s="82"/>
      <c r="GF92" s="82"/>
      <c r="GG92" s="82"/>
      <c r="GH92" s="82"/>
      <c r="GI92" s="82"/>
      <c r="GJ92" s="82"/>
      <c r="GK92" s="82"/>
      <c r="GL92" s="82"/>
      <c r="GM92" s="82"/>
      <c r="GN92" s="82"/>
      <c r="GO92" s="82"/>
      <c r="GP92" s="82"/>
      <c r="GQ92" s="82"/>
      <c r="GR92" s="82"/>
      <c r="GS92" s="82"/>
      <c r="GT92" s="82"/>
      <c r="GU92" s="82"/>
      <c r="GV92" s="82"/>
      <c r="GW92" s="82"/>
      <c r="GX92" s="82"/>
      <c r="GY92" s="82"/>
      <c r="GZ92" s="82"/>
      <c r="HA92" s="82"/>
      <c r="HB92" s="82"/>
      <c r="HC92" s="82"/>
      <c r="HD92" s="82"/>
      <c r="HE92" s="82"/>
      <c r="HF92" s="82"/>
      <c r="HG92" s="82"/>
      <c r="HH92" s="82"/>
      <c r="HI92" s="82"/>
      <c r="HJ92" s="82"/>
      <c r="HK92" s="82"/>
      <c r="HL92" s="82"/>
      <c r="HM92" s="82"/>
      <c r="HN92" s="82"/>
      <c r="HO92" s="82"/>
      <c r="HP92" s="82"/>
      <c r="HQ92" s="82"/>
      <c r="HR92" s="82"/>
      <c r="HS92" s="82"/>
      <c r="HT92" s="82"/>
      <c r="HU92" s="82"/>
      <c r="HV92" s="82"/>
      <c r="HW92" s="82"/>
      <c r="HX92" s="82"/>
      <c r="HY92" s="82"/>
      <c r="HZ92" s="82"/>
      <c r="IA92" s="82"/>
      <c r="IB92" s="82"/>
      <c r="IC92" s="82"/>
      <c r="ID92" s="82"/>
      <c r="IE92" s="82"/>
      <c r="IF92" s="82"/>
      <c r="IG92" s="82"/>
      <c r="IH92" s="82"/>
      <c r="II92" s="82"/>
      <c r="IJ92" s="82"/>
      <c r="IK92" s="82"/>
      <c r="IL92" s="82"/>
      <c r="IM92" s="82"/>
      <c r="IN92" s="82"/>
    </row>
    <row r="93" spans="1:248" s="73" customFormat="1" ht="17.399999999999999">
      <c r="A93" s="62"/>
      <c r="B93" s="62"/>
      <c r="C93" s="70"/>
      <c r="D93" s="63"/>
      <c r="E93" s="29"/>
      <c r="F93" s="29"/>
      <c r="G93" s="30"/>
      <c r="H93" s="31"/>
      <c r="I93" s="30"/>
      <c r="J93" s="45"/>
      <c r="K93" s="31"/>
      <c r="L93" s="84"/>
      <c r="M93" s="64"/>
      <c r="N93" s="75"/>
      <c r="O93" s="68"/>
      <c r="P93" s="68"/>
      <c r="Q93" s="69"/>
      <c r="R93" s="66"/>
      <c r="S93" s="67"/>
      <c r="T93" s="66"/>
      <c r="U93" s="66"/>
      <c r="V93" s="96"/>
      <c r="W93" s="96"/>
      <c r="X93" s="31"/>
      <c r="Y93" s="25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83"/>
      <c r="AN93" s="83"/>
      <c r="AO93" s="83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2"/>
      <c r="EW93" s="82"/>
      <c r="EX93" s="82"/>
      <c r="EY93" s="82"/>
      <c r="EZ93" s="82"/>
      <c r="FA93" s="82"/>
      <c r="FB93" s="82"/>
      <c r="FC93" s="82"/>
      <c r="FD93" s="82"/>
      <c r="FE93" s="82"/>
      <c r="FF93" s="82"/>
      <c r="FG93" s="82"/>
      <c r="FH93" s="82"/>
      <c r="FI93" s="82"/>
      <c r="FJ93" s="82"/>
      <c r="FK93" s="82"/>
      <c r="FL93" s="82"/>
      <c r="FM93" s="82"/>
      <c r="FN93" s="82"/>
      <c r="FO93" s="82"/>
      <c r="FP93" s="82"/>
      <c r="FQ93" s="82"/>
      <c r="FR93" s="82"/>
      <c r="FS93" s="82"/>
      <c r="FT93" s="82"/>
      <c r="FU93" s="82"/>
      <c r="FV93" s="82"/>
      <c r="FW93" s="82"/>
      <c r="FX93" s="82"/>
      <c r="FY93" s="82"/>
      <c r="FZ93" s="82"/>
      <c r="GA93" s="82"/>
      <c r="GB93" s="82"/>
      <c r="GC93" s="82"/>
      <c r="GD93" s="82"/>
      <c r="GE93" s="82"/>
      <c r="GF93" s="82"/>
      <c r="GG93" s="82"/>
      <c r="GH93" s="82"/>
      <c r="GI93" s="82"/>
      <c r="GJ93" s="82"/>
      <c r="GK93" s="82"/>
      <c r="GL93" s="82"/>
      <c r="GM93" s="82"/>
      <c r="GN93" s="82"/>
      <c r="GO93" s="82"/>
      <c r="GP93" s="82"/>
      <c r="GQ93" s="82"/>
      <c r="GR93" s="82"/>
      <c r="GS93" s="82"/>
      <c r="GT93" s="82"/>
      <c r="GU93" s="82"/>
      <c r="GV93" s="82"/>
      <c r="GW93" s="82"/>
      <c r="GX93" s="82"/>
      <c r="GY93" s="82"/>
      <c r="GZ93" s="82"/>
      <c r="HA93" s="82"/>
      <c r="HB93" s="82"/>
      <c r="HC93" s="82"/>
      <c r="HD93" s="82"/>
      <c r="HE93" s="82"/>
      <c r="HF93" s="82"/>
      <c r="HG93" s="82"/>
      <c r="HH93" s="82"/>
      <c r="HI93" s="82"/>
      <c r="HJ93" s="82"/>
      <c r="HK93" s="82"/>
      <c r="HL93" s="82"/>
      <c r="HM93" s="82"/>
      <c r="HN93" s="82"/>
      <c r="HO93" s="82"/>
      <c r="HP93" s="82"/>
      <c r="HQ93" s="82"/>
      <c r="HR93" s="82"/>
      <c r="HS93" s="82"/>
      <c r="HT93" s="82"/>
      <c r="HU93" s="82"/>
      <c r="HV93" s="82"/>
      <c r="HW93" s="82"/>
      <c r="HX93" s="82"/>
      <c r="HY93" s="82"/>
      <c r="HZ93" s="82"/>
      <c r="IA93" s="82"/>
      <c r="IB93" s="82"/>
      <c r="IC93" s="82"/>
      <c r="ID93" s="82"/>
      <c r="IE93" s="82"/>
      <c r="IF93" s="82"/>
      <c r="IG93" s="82"/>
      <c r="IH93" s="82"/>
      <c r="II93" s="82"/>
      <c r="IJ93" s="82"/>
      <c r="IK93" s="82"/>
      <c r="IL93" s="82"/>
      <c r="IM93" s="82"/>
      <c r="IN93" s="82"/>
    </row>
    <row r="94" spans="1:248" s="73" customFormat="1" ht="17.399999999999999">
      <c r="A94" s="62"/>
      <c r="B94" s="62"/>
      <c r="C94" s="70"/>
      <c r="D94" s="63"/>
      <c r="E94" s="29"/>
      <c r="F94" s="29"/>
      <c r="G94" s="30"/>
      <c r="H94" s="31"/>
      <c r="I94" s="30"/>
      <c r="J94" s="45"/>
      <c r="K94" s="31"/>
      <c r="L94" s="84"/>
      <c r="M94" s="64"/>
      <c r="N94" s="75"/>
      <c r="O94" s="68"/>
      <c r="P94" s="68"/>
      <c r="Q94" s="69"/>
      <c r="R94" s="66"/>
      <c r="S94" s="67"/>
      <c r="T94" s="66"/>
      <c r="U94" s="66"/>
      <c r="V94" s="96"/>
      <c r="W94" s="96"/>
      <c r="X94" s="31"/>
      <c r="Y94" s="25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83"/>
      <c r="AN94" s="83"/>
      <c r="AO94" s="83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2"/>
      <c r="EW94" s="82"/>
      <c r="EX94" s="82"/>
      <c r="EY94" s="82"/>
      <c r="EZ94" s="82"/>
      <c r="FA94" s="82"/>
      <c r="FB94" s="82"/>
      <c r="FC94" s="82"/>
      <c r="FD94" s="82"/>
      <c r="FE94" s="82"/>
      <c r="FF94" s="82"/>
      <c r="FG94" s="82"/>
      <c r="FH94" s="82"/>
      <c r="FI94" s="82"/>
      <c r="FJ94" s="82"/>
      <c r="FK94" s="82"/>
      <c r="FL94" s="82"/>
      <c r="FM94" s="82"/>
      <c r="FN94" s="82"/>
      <c r="FO94" s="82"/>
      <c r="FP94" s="82"/>
      <c r="FQ94" s="82"/>
      <c r="FR94" s="82"/>
      <c r="FS94" s="82"/>
      <c r="FT94" s="82"/>
      <c r="FU94" s="82"/>
      <c r="FV94" s="82"/>
      <c r="FW94" s="82"/>
      <c r="FX94" s="82"/>
      <c r="FY94" s="82"/>
      <c r="FZ94" s="82"/>
      <c r="GA94" s="82"/>
      <c r="GB94" s="82"/>
      <c r="GC94" s="82"/>
      <c r="GD94" s="82"/>
      <c r="GE94" s="82"/>
      <c r="GF94" s="82"/>
      <c r="GG94" s="82"/>
      <c r="GH94" s="82"/>
      <c r="GI94" s="82"/>
      <c r="GJ94" s="82"/>
      <c r="GK94" s="82"/>
      <c r="GL94" s="82"/>
      <c r="GM94" s="82"/>
      <c r="GN94" s="82"/>
      <c r="GO94" s="82"/>
      <c r="GP94" s="82"/>
      <c r="GQ94" s="82"/>
      <c r="GR94" s="82"/>
      <c r="GS94" s="82"/>
      <c r="GT94" s="82"/>
      <c r="GU94" s="82"/>
      <c r="GV94" s="82"/>
      <c r="GW94" s="82"/>
      <c r="GX94" s="82"/>
      <c r="GY94" s="82"/>
      <c r="GZ94" s="82"/>
      <c r="HA94" s="82"/>
      <c r="HB94" s="82"/>
      <c r="HC94" s="82"/>
      <c r="HD94" s="82"/>
      <c r="HE94" s="82"/>
      <c r="HF94" s="82"/>
      <c r="HG94" s="82"/>
      <c r="HH94" s="82"/>
      <c r="HI94" s="82"/>
      <c r="HJ94" s="82"/>
      <c r="HK94" s="82"/>
      <c r="HL94" s="82"/>
      <c r="HM94" s="82"/>
      <c r="HN94" s="82"/>
      <c r="HO94" s="82"/>
      <c r="HP94" s="82"/>
      <c r="HQ94" s="82"/>
      <c r="HR94" s="82"/>
      <c r="HS94" s="82"/>
      <c r="HT94" s="82"/>
      <c r="HU94" s="82"/>
      <c r="HV94" s="82"/>
      <c r="HW94" s="82"/>
      <c r="HX94" s="82"/>
      <c r="HY94" s="82"/>
      <c r="HZ94" s="82"/>
      <c r="IA94" s="82"/>
      <c r="IB94" s="82"/>
      <c r="IC94" s="82"/>
      <c r="ID94" s="82"/>
      <c r="IE94" s="82"/>
      <c r="IF94" s="82"/>
      <c r="IG94" s="82"/>
      <c r="IH94" s="82"/>
      <c r="II94" s="82"/>
      <c r="IJ94" s="82"/>
      <c r="IK94" s="82"/>
      <c r="IL94" s="82"/>
      <c r="IM94" s="82"/>
      <c r="IN94" s="82"/>
    </row>
    <row r="95" spans="1:248" s="73" customFormat="1" ht="17.399999999999999">
      <c r="A95" s="62"/>
      <c r="B95" s="62"/>
      <c r="C95" s="70"/>
      <c r="D95" s="63"/>
      <c r="E95" s="29"/>
      <c r="F95" s="29"/>
      <c r="G95" s="30"/>
      <c r="H95" s="31"/>
      <c r="I95" s="30"/>
      <c r="J95" s="45"/>
      <c r="K95" s="31"/>
      <c r="L95" s="84"/>
      <c r="M95" s="64"/>
      <c r="N95" s="75"/>
      <c r="O95" s="68"/>
      <c r="P95" s="68"/>
      <c r="Q95" s="69"/>
      <c r="R95" s="66"/>
      <c r="S95" s="67"/>
      <c r="T95" s="66"/>
      <c r="U95" s="66"/>
      <c r="V95" s="96"/>
      <c r="W95" s="96"/>
      <c r="X95" s="31"/>
      <c r="Y95" s="25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83"/>
      <c r="AN95" s="83"/>
      <c r="AO95" s="83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2"/>
      <c r="EW95" s="82"/>
      <c r="EX95" s="82"/>
      <c r="EY95" s="82"/>
      <c r="EZ95" s="82"/>
      <c r="FA95" s="82"/>
      <c r="FB95" s="82"/>
      <c r="FC95" s="82"/>
      <c r="FD95" s="82"/>
      <c r="FE95" s="82"/>
      <c r="FF95" s="82"/>
      <c r="FG95" s="82"/>
      <c r="FH95" s="82"/>
      <c r="FI95" s="82"/>
      <c r="FJ95" s="82"/>
      <c r="FK95" s="82"/>
      <c r="FL95" s="82"/>
      <c r="FM95" s="82"/>
      <c r="FN95" s="82"/>
      <c r="FO95" s="82"/>
      <c r="FP95" s="82"/>
      <c r="FQ95" s="82"/>
      <c r="FR95" s="82"/>
      <c r="FS95" s="82"/>
      <c r="FT95" s="82"/>
      <c r="FU95" s="82"/>
      <c r="FV95" s="82"/>
      <c r="FW95" s="82"/>
      <c r="FX95" s="82"/>
      <c r="FY95" s="82"/>
      <c r="FZ95" s="82"/>
      <c r="GA95" s="82"/>
      <c r="GB95" s="82"/>
      <c r="GC95" s="82"/>
      <c r="GD95" s="82"/>
      <c r="GE95" s="82"/>
      <c r="GF95" s="82"/>
      <c r="GG95" s="82"/>
      <c r="GH95" s="82"/>
      <c r="GI95" s="82"/>
      <c r="GJ95" s="82"/>
      <c r="GK95" s="82"/>
      <c r="GL95" s="82"/>
      <c r="GM95" s="82"/>
      <c r="GN95" s="82"/>
      <c r="GO95" s="82"/>
      <c r="GP95" s="82"/>
      <c r="GQ95" s="82"/>
      <c r="GR95" s="82"/>
      <c r="GS95" s="82"/>
      <c r="GT95" s="82"/>
      <c r="GU95" s="82"/>
      <c r="GV95" s="82"/>
      <c r="GW95" s="82"/>
      <c r="GX95" s="82"/>
      <c r="GY95" s="82"/>
      <c r="GZ95" s="82"/>
      <c r="HA95" s="82"/>
      <c r="HB95" s="82"/>
      <c r="HC95" s="82"/>
      <c r="HD95" s="82"/>
      <c r="HE95" s="82"/>
      <c r="HF95" s="82"/>
      <c r="HG95" s="82"/>
      <c r="HH95" s="82"/>
      <c r="HI95" s="82"/>
      <c r="HJ95" s="82"/>
      <c r="HK95" s="82"/>
      <c r="HL95" s="82"/>
      <c r="HM95" s="82"/>
      <c r="HN95" s="82"/>
      <c r="HO95" s="82"/>
      <c r="HP95" s="82"/>
      <c r="HQ95" s="82"/>
      <c r="HR95" s="82"/>
      <c r="HS95" s="82"/>
      <c r="HT95" s="82"/>
      <c r="HU95" s="82"/>
      <c r="HV95" s="82"/>
      <c r="HW95" s="82"/>
      <c r="HX95" s="82"/>
      <c r="HY95" s="82"/>
      <c r="HZ95" s="82"/>
      <c r="IA95" s="82"/>
      <c r="IB95" s="82"/>
      <c r="IC95" s="82"/>
      <c r="ID95" s="82"/>
      <c r="IE95" s="82"/>
      <c r="IF95" s="82"/>
      <c r="IG95" s="82"/>
      <c r="IH95" s="82"/>
      <c r="II95" s="82"/>
      <c r="IJ95" s="82"/>
      <c r="IK95" s="82"/>
      <c r="IL95" s="82"/>
      <c r="IM95" s="82"/>
      <c r="IN95" s="82"/>
    </row>
    <row r="96" spans="1:248" s="73" customFormat="1" ht="17.399999999999999">
      <c r="A96" s="62"/>
      <c r="B96" s="62"/>
      <c r="C96" s="70"/>
      <c r="D96" s="63"/>
      <c r="E96" s="29"/>
      <c r="F96" s="29"/>
      <c r="G96" s="30"/>
      <c r="H96" s="31"/>
      <c r="I96" s="30"/>
      <c r="J96" s="45"/>
      <c r="K96" s="31"/>
      <c r="L96" s="84"/>
      <c r="M96" s="64"/>
      <c r="N96" s="75"/>
      <c r="O96" s="68"/>
      <c r="P96" s="68"/>
      <c r="Q96" s="69"/>
      <c r="R96" s="66"/>
      <c r="S96" s="67"/>
      <c r="T96" s="66"/>
      <c r="U96" s="66"/>
      <c r="V96" s="96"/>
      <c r="W96" s="96"/>
      <c r="X96" s="31"/>
      <c r="Y96" s="25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83"/>
      <c r="AN96" s="83"/>
      <c r="AO96" s="83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2"/>
      <c r="EW96" s="82"/>
      <c r="EX96" s="82"/>
      <c r="EY96" s="82"/>
      <c r="EZ96" s="82"/>
      <c r="FA96" s="82"/>
      <c r="FB96" s="82"/>
      <c r="FC96" s="82"/>
      <c r="FD96" s="82"/>
      <c r="FE96" s="82"/>
      <c r="FF96" s="82"/>
      <c r="FG96" s="82"/>
      <c r="FH96" s="82"/>
      <c r="FI96" s="82"/>
      <c r="FJ96" s="82"/>
      <c r="FK96" s="82"/>
      <c r="FL96" s="82"/>
      <c r="FM96" s="82"/>
      <c r="FN96" s="82"/>
      <c r="FO96" s="82"/>
      <c r="FP96" s="82"/>
      <c r="FQ96" s="82"/>
      <c r="FR96" s="82"/>
      <c r="FS96" s="82"/>
      <c r="FT96" s="82"/>
      <c r="FU96" s="82"/>
      <c r="FV96" s="82"/>
      <c r="FW96" s="82"/>
      <c r="FX96" s="82"/>
      <c r="FY96" s="82"/>
      <c r="FZ96" s="82"/>
      <c r="GA96" s="82"/>
      <c r="GB96" s="82"/>
      <c r="GC96" s="82"/>
      <c r="GD96" s="82"/>
      <c r="GE96" s="82"/>
      <c r="GF96" s="82"/>
      <c r="GG96" s="82"/>
      <c r="GH96" s="82"/>
      <c r="GI96" s="82"/>
      <c r="GJ96" s="82"/>
      <c r="GK96" s="82"/>
      <c r="GL96" s="82"/>
      <c r="GM96" s="82"/>
      <c r="GN96" s="82"/>
      <c r="GO96" s="82"/>
      <c r="GP96" s="82"/>
      <c r="GQ96" s="82"/>
      <c r="GR96" s="82"/>
      <c r="GS96" s="82"/>
      <c r="GT96" s="82"/>
      <c r="GU96" s="82"/>
      <c r="GV96" s="82"/>
      <c r="GW96" s="82"/>
      <c r="GX96" s="82"/>
      <c r="GY96" s="82"/>
      <c r="GZ96" s="82"/>
      <c r="HA96" s="82"/>
      <c r="HB96" s="82"/>
      <c r="HC96" s="82"/>
      <c r="HD96" s="82"/>
      <c r="HE96" s="82"/>
      <c r="HF96" s="82"/>
      <c r="HG96" s="82"/>
      <c r="HH96" s="82"/>
      <c r="HI96" s="82"/>
      <c r="HJ96" s="82"/>
      <c r="HK96" s="82"/>
      <c r="HL96" s="82"/>
      <c r="HM96" s="82"/>
      <c r="HN96" s="82"/>
      <c r="HO96" s="82"/>
      <c r="HP96" s="82"/>
      <c r="HQ96" s="82"/>
      <c r="HR96" s="82"/>
      <c r="HS96" s="82"/>
      <c r="HT96" s="82"/>
      <c r="HU96" s="82"/>
      <c r="HV96" s="82"/>
      <c r="HW96" s="82"/>
      <c r="HX96" s="82"/>
      <c r="HY96" s="82"/>
      <c r="HZ96" s="82"/>
      <c r="IA96" s="82"/>
      <c r="IB96" s="82"/>
      <c r="IC96" s="82"/>
      <c r="ID96" s="82"/>
      <c r="IE96" s="82"/>
      <c r="IF96" s="82"/>
      <c r="IG96" s="82"/>
      <c r="IH96" s="82"/>
      <c r="II96" s="82"/>
      <c r="IJ96" s="82"/>
      <c r="IK96" s="82"/>
      <c r="IL96" s="82"/>
      <c r="IM96" s="82"/>
      <c r="IN96" s="82"/>
    </row>
    <row r="97" spans="1:248" s="73" customFormat="1" ht="17.399999999999999">
      <c r="A97" s="62"/>
      <c r="B97" s="62"/>
      <c r="C97" s="70"/>
      <c r="D97" s="63"/>
      <c r="E97" s="29"/>
      <c r="F97" s="29"/>
      <c r="G97" s="30"/>
      <c r="H97" s="31"/>
      <c r="I97" s="30"/>
      <c r="J97" s="45"/>
      <c r="K97" s="31"/>
      <c r="L97" s="84"/>
      <c r="M97" s="64"/>
      <c r="N97" s="75"/>
      <c r="O97" s="68"/>
      <c r="P97" s="68"/>
      <c r="Q97" s="69"/>
      <c r="R97" s="66"/>
      <c r="S97" s="67"/>
      <c r="T97" s="66"/>
      <c r="U97" s="66"/>
      <c r="V97" s="96"/>
      <c r="W97" s="96"/>
      <c r="X97" s="31"/>
      <c r="Y97" s="25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83"/>
      <c r="AN97" s="83"/>
      <c r="AO97" s="83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2"/>
      <c r="EW97" s="82"/>
      <c r="EX97" s="82"/>
      <c r="EY97" s="82"/>
      <c r="EZ97" s="82"/>
      <c r="FA97" s="82"/>
      <c r="FB97" s="82"/>
      <c r="FC97" s="82"/>
      <c r="FD97" s="82"/>
      <c r="FE97" s="82"/>
      <c r="FF97" s="82"/>
      <c r="FG97" s="82"/>
      <c r="FH97" s="82"/>
      <c r="FI97" s="82"/>
      <c r="FJ97" s="82"/>
      <c r="FK97" s="82"/>
      <c r="FL97" s="82"/>
      <c r="FM97" s="82"/>
      <c r="FN97" s="82"/>
      <c r="FO97" s="82"/>
      <c r="FP97" s="82"/>
      <c r="FQ97" s="82"/>
      <c r="FR97" s="82"/>
      <c r="FS97" s="82"/>
      <c r="FT97" s="82"/>
      <c r="FU97" s="82"/>
      <c r="FV97" s="82"/>
      <c r="FW97" s="82"/>
      <c r="FX97" s="82"/>
      <c r="FY97" s="82"/>
      <c r="FZ97" s="82"/>
      <c r="GA97" s="82"/>
      <c r="GB97" s="82"/>
      <c r="GC97" s="82"/>
      <c r="GD97" s="82"/>
      <c r="GE97" s="82"/>
      <c r="GF97" s="82"/>
      <c r="GG97" s="82"/>
      <c r="GH97" s="82"/>
      <c r="GI97" s="82"/>
      <c r="GJ97" s="82"/>
      <c r="GK97" s="82"/>
      <c r="GL97" s="82"/>
      <c r="GM97" s="82"/>
      <c r="GN97" s="82"/>
      <c r="GO97" s="82"/>
      <c r="GP97" s="82"/>
      <c r="GQ97" s="82"/>
      <c r="GR97" s="82"/>
      <c r="GS97" s="82"/>
      <c r="GT97" s="82"/>
      <c r="GU97" s="82"/>
      <c r="GV97" s="82"/>
      <c r="GW97" s="82"/>
      <c r="GX97" s="82"/>
      <c r="GY97" s="82"/>
      <c r="GZ97" s="82"/>
      <c r="HA97" s="82"/>
      <c r="HB97" s="82"/>
      <c r="HC97" s="82"/>
      <c r="HD97" s="82"/>
      <c r="HE97" s="82"/>
      <c r="HF97" s="82"/>
      <c r="HG97" s="82"/>
      <c r="HH97" s="82"/>
      <c r="HI97" s="82"/>
      <c r="HJ97" s="82"/>
      <c r="HK97" s="82"/>
      <c r="HL97" s="82"/>
      <c r="HM97" s="82"/>
      <c r="HN97" s="82"/>
      <c r="HO97" s="82"/>
      <c r="HP97" s="82"/>
      <c r="HQ97" s="82"/>
      <c r="HR97" s="82"/>
      <c r="HS97" s="82"/>
      <c r="HT97" s="82"/>
      <c r="HU97" s="82"/>
      <c r="HV97" s="82"/>
      <c r="HW97" s="82"/>
      <c r="HX97" s="82"/>
      <c r="HY97" s="82"/>
      <c r="HZ97" s="82"/>
      <c r="IA97" s="82"/>
      <c r="IB97" s="82"/>
      <c r="IC97" s="82"/>
      <c r="ID97" s="82"/>
      <c r="IE97" s="82"/>
      <c r="IF97" s="82"/>
      <c r="IG97" s="82"/>
      <c r="IH97" s="82"/>
      <c r="II97" s="82"/>
      <c r="IJ97" s="82"/>
      <c r="IK97" s="82"/>
      <c r="IL97" s="82"/>
      <c r="IM97" s="82"/>
      <c r="IN97" s="82"/>
    </row>
    <row r="98" spans="1:248" s="73" customFormat="1" ht="17.399999999999999">
      <c r="A98" s="62"/>
      <c r="B98" s="62"/>
      <c r="C98" s="70"/>
      <c r="D98" s="63"/>
      <c r="E98" s="29"/>
      <c r="F98" s="29"/>
      <c r="G98" s="30"/>
      <c r="H98" s="31"/>
      <c r="I98" s="30"/>
      <c r="J98" s="45"/>
      <c r="K98" s="31"/>
      <c r="L98" s="84"/>
      <c r="M98" s="64"/>
      <c r="N98" s="75"/>
      <c r="O98" s="68"/>
      <c r="P98" s="68"/>
      <c r="Q98" s="69"/>
      <c r="R98" s="66"/>
      <c r="S98" s="67"/>
      <c r="T98" s="66"/>
      <c r="U98" s="66"/>
      <c r="V98" s="96"/>
      <c r="W98" s="96"/>
      <c r="X98" s="31"/>
      <c r="Y98" s="25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83"/>
      <c r="AN98" s="83"/>
      <c r="AO98" s="83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2"/>
      <c r="EW98" s="82"/>
      <c r="EX98" s="82"/>
      <c r="EY98" s="82"/>
      <c r="EZ98" s="82"/>
      <c r="FA98" s="82"/>
      <c r="FB98" s="82"/>
      <c r="FC98" s="82"/>
      <c r="FD98" s="82"/>
      <c r="FE98" s="82"/>
      <c r="FF98" s="82"/>
      <c r="FG98" s="82"/>
      <c r="FH98" s="82"/>
      <c r="FI98" s="82"/>
      <c r="FJ98" s="82"/>
      <c r="FK98" s="82"/>
      <c r="FL98" s="82"/>
      <c r="FM98" s="82"/>
      <c r="FN98" s="82"/>
      <c r="FO98" s="82"/>
      <c r="FP98" s="82"/>
      <c r="FQ98" s="82"/>
      <c r="FR98" s="82"/>
      <c r="FS98" s="82"/>
      <c r="FT98" s="82"/>
      <c r="FU98" s="82"/>
      <c r="FV98" s="82"/>
      <c r="FW98" s="82"/>
      <c r="FX98" s="82"/>
      <c r="FY98" s="82"/>
      <c r="FZ98" s="82"/>
      <c r="GA98" s="82"/>
      <c r="GB98" s="82"/>
      <c r="GC98" s="82"/>
      <c r="GD98" s="82"/>
      <c r="GE98" s="82"/>
      <c r="GF98" s="82"/>
      <c r="GG98" s="82"/>
      <c r="GH98" s="82"/>
      <c r="GI98" s="82"/>
      <c r="GJ98" s="82"/>
      <c r="GK98" s="82"/>
      <c r="GL98" s="82"/>
      <c r="GM98" s="82"/>
      <c r="GN98" s="82"/>
      <c r="GO98" s="82"/>
      <c r="GP98" s="82"/>
      <c r="GQ98" s="82"/>
      <c r="GR98" s="82"/>
      <c r="GS98" s="82"/>
      <c r="GT98" s="82"/>
      <c r="GU98" s="82"/>
      <c r="GV98" s="82"/>
      <c r="GW98" s="82"/>
      <c r="GX98" s="82"/>
      <c r="GY98" s="82"/>
      <c r="GZ98" s="82"/>
      <c r="HA98" s="82"/>
      <c r="HB98" s="82"/>
      <c r="HC98" s="82"/>
      <c r="HD98" s="82"/>
      <c r="HE98" s="82"/>
      <c r="HF98" s="82"/>
      <c r="HG98" s="82"/>
      <c r="HH98" s="82"/>
      <c r="HI98" s="82"/>
      <c r="HJ98" s="82"/>
      <c r="HK98" s="82"/>
      <c r="HL98" s="82"/>
      <c r="HM98" s="82"/>
      <c r="HN98" s="82"/>
      <c r="HO98" s="82"/>
      <c r="HP98" s="82"/>
      <c r="HQ98" s="82"/>
      <c r="HR98" s="82"/>
      <c r="HS98" s="82"/>
      <c r="HT98" s="82"/>
      <c r="HU98" s="82"/>
      <c r="HV98" s="82"/>
      <c r="HW98" s="82"/>
      <c r="HX98" s="82"/>
      <c r="HY98" s="82"/>
      <c r="HZ98" s="82"/>
      <c r="IA98" s="82"/>
      <c r="IB98" s="82"/>
      <c r="IC98" s="82"/>
      <c r="ID98" s="82"/>
      <c r="IE98" s="82"/>
      <c r="IF98" s="82"/>
      <c r="IG98" s="82"/>
      <c r="IH98" s="82"/>
      <c r="II98" s="82"/>
      <c r="IJ98" s="82"/>
      <c r="IK98" s="82"/>
      <c r="IL98" s="82"/>
      <c r="IM98" s="82"/>
      <c r="IN98" s="82"/>
    </row>
    <row r="99" spans="1:248" s="73" customFormat="1" ht="17.399999999999999">
      <c r="A99" s="62"/>
      <c r="B99" s="62"/>
      <c r="C99" s="70"/>
      <c r="D99" s="63"/>
      <c r="E99" s="29"/>
      <c r="F99" s="29"/>
      <c r="G99" s="30"/>
      <c r="H99" s="31"/>
      <c r="I99" s="30"/>
      <c r="J99" s="45"/>
      <c r="K99" s="31"/>
      <c r="L99" s="84"/>
      <c r="M99" s="64"/>
      <c r="N99" s="75"/>
      <c r="O99" s="68"/>
      <c r="P99" s="68"/>
      <c r="Q99" s="69"/>
      <c r="R99" s="66"/>
      <c r="S99" s="67"/>
      <c r="T99" s="66"/>
      <c r="U99" s="66"/>
      <c r="V99" s="96"/>
      <c r="W99" s="96"/>
      <c r="X99" s="31"/>
      <c r="Y99" s="25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83"/>
      <c r="AN99" s="83"/>
      <c r="AO99" s="83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2"/>
      <c r="EW99" s="82"/>
      <c r="EX99" s="82"/>
      <c r="EY99" s="82"/>
      <c r="EZ99" s="82"/>
      <c r="FA99" s="82"/>
      <c r="FB99" s="82"/>
      <c r="FC99" s="82"/>
      <c r="FD99" s="82"/>
      <c r="FE99" s="82"/>
      <c r="FF99" s="82"/>
      <c r="FG99" s="82"/>
      <c r="FH99" s="82"/>
      <c r="FI99" s="82"/>
      <c r="FJ99" s="82"/>
      <c r="FK99" s="82"/>
      <c r="FL99" s="82"/>
      <c r="FM99" s="82"/>
      <c r="FN99" s="82"/>
      <c r="FO99" s="82"/>
      <c r="FP99" s="82"/>
      <c r="FQ99" s="82"/>
      <c r="FR99" s="82"/>
      <c r="FS99" s="82"/>
      <c r="FT99" s="82"/>
      <c r="FU99" s="82"/>
      <c r="FV99" s="82"/>
      <c r="FW99" s="82"/>
      <c r="FX99" s="82"/>
      <c r="FY99" s="82"/>
      <c r="FZ99" s="82"/>
      <c r="GA99" s="82"/>
      <c r="GB99" s="82"/>
      <c r="GC99" s="82"/>
      <c r="GD99" s="82"/>
      <c r="GE99" s="82"/>
      <c r="GF99" s="82"/>
      <c r="GG99" s="82"/>
      <c r="GH99" s="82"/>
      <c r="GI99" s="82"/>
      <c r="GJ99" s="82"/>
      <c r="GK99" s="82"/>
      <c r="GL99" s="82"/>
      <c r="GM99" s="82"/>
      <c r="GN99" s="82"/>
      <c r="GO99" s="82"/>
      <c r="GP99" s="82"/>
      <c r="GQ99" s="82"/>
      <c r="GR99" s="82"/>
      <c r="GS99" s="82"/>
      <c r="GT99" s="82"/>
      <c r="GU99" s="82"/>
      <c r="GV99" s="82"/>
      <c r="GW99" s="82"/>
      <c r="GX99" s="82"/>
      <c r="GY99" s="82"/>
      <c r="GZ99" s="82"/>
      <c r="HA99" s="82"/>
      <c r="HB99" s="82"/>
      <c r="HC99" s="82"/>
      <c r="HD99" s="82"/>
      <c r="HE99" s="82"/>
      <c r="HF99" s="82"/>
      <c r="HG99" s="82"/>
      <c r="HH99" s="82"/>
      <c r="HI99" s="82"/>
      <c r="HJ99" s="82"/>
      <c r="HK99" s="82"/>
      <c r="HL99" s="82"/>
      <c r="HM99" s="82"/>
      <c r="HN99" s="82"/>
      <c r="HO99" s="82"/>
      <c r="HP99" s="82"/>
      <c r="HQ99" s="82"/>
      <c r="HR99" s="82"/>
      <c r="HS99" s="82"/>
      <c r="HT99" s="82"/>
      <c r="HU99" s="82"/>
      <c r="HV99" s="82"/>
      <c r="HW99" s="82"/>
      <c r="HX99" s="82"/>
      <c r="HY99" s="82"/>
      <c r="HZ99" s="82"/>
      <c r="IA99" s="82"/>
      <c r="IB99" s="82"/>
      <c r="IC99" s="82"/>
      <c r="ID99" s="82"/>
      <c r="IE99" s="82"/>
      <c r="IF99" s="82"/>
      <c r="IG99" s="82"/>
      <c r="IH99" s="82"/>
      <c r="II99" s="82"/>
      <c r="IJ99" s="82"/>
      <c r="IK99" s="82"/>
      <c r="IL99" s="82"/>
      <c r="IM99" s="82"/>
      <c r="IN99" s="82"/>
    </row>
    <row r="100" spans="1:248" s="73" customFormat="1" ht="17.399999999999999">
      <c r="A100" s="62"/>
      <c r="B100" s="62"/>
      <c r="C100" s="70"/>
      <c r="D100" s="63"/>
      <c r="E100" s="29"/>
      <c r="F100" s="29"/>
      <c r="G100" s="30"/>
      <c r="H100" s="31"/>
      <c r="I100" s="30"/>
      <c r="J100" s="45"/>
      <c r="K100" s="31"/>
      <c r="L100" s="84"/>
      <c r="M100" s="64"/>
      <c r="N100" s="75"/>
      <c r="O100" s="68"/>
      <c r="P100" s="68"/>
      <c r="Q100" s="69"/>
      <c r="R100" s="66"/>
      <c r="S100" s="67"/>
      <c r="T100" s="66"/>
      <c r="U100" s="66"/>
      <c r="V100" s="96"/>
      <c r="W100" s="96"/>
      <c r="X100" s="31"/>
      <c r="Y100" s="25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83"/>
      <c r="AN100" s="83"/>
      <c r="AO100" s="83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82"/>
      <c r="CI100" s="82"/>
      <c r="CJ100" s="82"/>
      <c r="CK100" s="82"/>
      <c r="CL100" s="82"/>
      <c r="CM100" s="82"/>
      <c r="CN100" s="82"/>
      <c r="CO100" s="82"/>
      <c r="CP100" s="82"/>
      <c r="CQ100" s="82"/>
      <c r="CR100" s="82"/>
      <c r="CS100" s="82"/>
      <c r="CT100" s="82"/>
      <c r="CU100" s="82"/>
      <c r="CV100" s="82"/>
      <c r="CW100" s="82"/>
      <c r="CX100" s="82"/>
      <c r="CY100" s="82"/>
      <c r="CZ100" s="82"/>
      <c r="DA100" s="82"/>
      <c r="DB100" s="82"/>
      <c r="DC100" s="82"/>
      <c r="DD100" s="82"/>
      <c r="DE100" s="82"/>
      <c r="DF100" s="82"/>
      <c r="DG100" s="82"/>
      <c r="DH100" s="82"/>
      <c r="DI100" s="82"/>
      <c r="DJ100" s="82"/>
      <c r="DK100" s="82"/>
      <c r="DL100" s="82"/>
      <c r="DM100" s="82"/>
      <c r="DN100" s="82"/>
      <c r="DO100" s="82"/>
      <c r="DP100" s="82"/>
      <c r="DQ100" s="82"/>
      <c r="DR100" s="82"/>
      <c r="DS100" s="82"/>
      <c r="DT100" s="82"/>
      <c r="DU100" s="82"/>
      <c r="DV100" s="82"/>
      <c r="DW100" s="82"/>
      <c r="DX100" s="82"/>
      <c r="DY100" s="82"/>
      <c r="DZ100" s="82"/>
      <c r="EA100" s="82"/>
      <c r="EB100" s="82"/>
      <c r="EC100" s="82"/>
      <c r="ED100" s="82"/>
      <c r="EE100" s="82"/>
      <c r="EF100" s="82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/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  <c r="FF100" s="82"/>
      <c r="FG100" s="82"/>
      <c r="FH100" s="82"/>
      <c r="FI100" s="82"/>
      <c r="FJ100" s="82"/>
      <c r="FK100" s="82"/>
      <c r="FL100" s="82"/>
      <c r="FM100" s="82"/>
      <c r="FN100" s="82"/>
      <c r="FO100" s="82"/>
      <c r="FP100" s="82"/>
      <c r="FQ100" s="82"/>
      <c r="FR100" s="82"/>
      <c r="FS100" s="82"/>
      <c r="FT100" s="82"/>
      <c r="FU100" s="82"/>
      <c r="FV100" s="82"/>
      <c r="FW100" s="82"/>
      <c r="FX100" s="82"/>
      <c r="FY100" s="82"/>
      <c r="FZ100" s="82"/>
      <c r="GA100" s="82"/>
      <c r="GB100" s="82"/>
      <c r="GC100" s="82"/>
      <c r="GD100" s="82"/>
      <c r="GE100" s="82"/>
      <c r="GF100" s="82"/>
      <c r="GG100" s="82"/>
      <c r="GH100" s="82"/>
      <c r="GI100" s="82"/>
      <c r="GJ100" s="82"/>
      <c r="GK100" s="82"/>
      <c r="GL100" s="82"/>
      <c r="GM100" s="82"/>
      <c r="GN100" s="82"/>
      <c r="GO100" s="82"/>
      <c r="GP100" s="82"/>
      <c r="GQ100" s="82"/>
      <c r="GR100" s="82"/>
      <c r="GS100" s="82"/>
      <c r="GT100" s="82"/>
      <c r="GU100" s="82"/>
      <c r="GV100" s="82"/>
      <c r="GW100" s="82"/>
      <c r="GX100" s="82"/>
      <c r="GY100" s="82"/>
      <c r="GZ100" s="82"/>
      <c r="HA100" s="82"/>
      <c r="HB100" s="82"/>
      <c r="HC100" s="82"/>
      <c r="HD100" s="82"/>
      <c r="HE100" s="82"/>
      <c r="HF100" s="82"/>
      <c r="HG100" s="82"/>
      <c r="HH100" s="82"/>
      <c r="HI100" s="82"/>
      <c r="HJ100" s="82"/>
      <c r="HK100" s="82"/>
      <c r="HL100" s="82"/>
      <c r="HM100" s="82"/>
      <c r="HN100" s="82"/>
      <c r="HO100" s="82"/>
      <c r="HP100" s="82"/>
      <c r="HQ100" s="82"/>
      <c r="HR100" s="82"/>
      <c r="HS100" s="82"/>
      <c r="HT100" s="82"/>
      <c r="HU100" s="82"/>
      <c r="HV100" s="82"/>
      <c r="HW100" s="82"/>
      <c r="HX100" s="82"/>
      <c r="HY100" s="82"/>
      <c r="HZ100" s="82"/>
      <c r="IA100" s="82"/>
      <c r="IB100" s="82"/>
      <c r="IC100" s="82"/>
      <c r="ID100" s="82"/>
      <c r="IE100" s="82"/>
      <c r="IF100" s="82"/>
      <c r="IG100" s="82"/>
      <c r="IH100" s="82"/>
      <c r="II100" s="82"/>
      <c r="IJ100" s="82"/>
      <c r="IK100" s="82"/>
      <c r="IL100" s="82"/>
      <c r="IM100" s="82"/>
      <c r="IN100" s="82"/>
    </row>
    <row r="101" spans="1:248" s="73" customFormat="1" ht="17.399999999999999">
      <c r="A101" s="62"/>
      <c r="B101" s="62"/>
      <c r="C101" s="70"/>
      <c r="D101" s="63"/>
      <c r="E101" s="29"/>
      <c r="F101" s="29"/>
      <c r="G101" s="30"/>
      <c r="H101" s="31"/>
      <c r="I101" s="30"/>
      <c r="J101" s="45"/>
      <c r="K101" s="31"/>
      <c r="L101" s="84"/>
      <c r="M101" s="64"/>
      <c r="N101" s="75"/>
      <c r="O101" s="68"/>
      <c r="P101" s="68"/>
      <c r="Q101" s="69"/>
      <c r="R101" s="66"/>
      <c r="S101" s="67"/>
      <c r="T101" s="66"/>
      <c r="U101" s="66"/>
      <c r="V101" s="96"/>
      <c r="W101" s="96"/>
      <c r="X101" s="31"/>
      <c r="Y101" s="25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83"/>
      <c r="AN101" s="83"/>
      <c r="AO101" s="83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/>
      <c r="CI101" s="82"/>
      <c r="CJ101" s="82"/>
      <c r="CK101" s="82"/>
      <c r="CL101" s="82"/>
      <c r="CM101" s="82"/>
      <c r="CN101" s="82"/>
      <c r="CO101" s="82"/>
      <c r="CP101" s="82"/>
      <c r="CQ101" s="82"/>
      <c r="CR101" s="82"/>
      <c r="CS101" s="82"/>
      <c r="CT101" s="82"/>
      <c r="CU101" s="82"/>
      <c r="CV101" s="82"/>
      <c r="CW101" s="82"/>
      <c r="CX101" s="82"/>
      <c r="CY101" s="82"/>
      <c r="CZ101" s="82"/>
      <c r="DA101" s="82"/>
      <c r="DB101" s="82"/>
      <c r="DC101" s="82"/>
      <c r="DD101" s="82"/>
      <c r="DE101" s="82"/>
      <c r="DF101" s="82"/>
      <c r="DG101" s="82"/>
      <c r="DH101" s="82"/>
      <c r="DI101" s="82"/>
      <c r="DJ101" s="82"/>
      <c r="DK101" s="82"/>
      <c r="DL101" s="82"/>
      <c r="DM101" s="82"/>
      <c r="DN101" s="82"/>
      <c r="DO101" s="82"/>
      <c r="DP101" s="82"/>
      <c r="DQ101" s="82"/>
      <c r="DR101" s="82"/>
      <c r="DS101" s="82"/>
      <c r="DT101" s="82"/>
      <c r="DU101" s="82"/>
      <c r="DV101" s="82"/>
      <c r="DW101" s="82"/>
      <c r="DX101" s="82"/>
      <c r="DY101" s="82"/>
      <c r="DZ101" s="82"/>
      <c r="EA101" s="82"/>
      <c r="EB101" s="82"/>
      <c r="EC101" s="82"/>
      <c r="ED101" s="82"/>
      <c r="EE101" s="82"/>
      <c r="EF101" s="82"/>
      <c r="EG101" s="82"/>
      <c r="EH101" s="82"/>
      <c r="EI101" s="82"/>
      <c r="EJ101" s="82"/>
      <c r="EK101" s="82"/>
      <c r="EL101" s="82"/>
      <c r="EM101" s="82"/>
      <c r="EN101" s="82"/>
      <c r="EO101" s="82"/>
      <c r="EP101" s="82"/>
      <c r="EQ101" s="82"/>
      <c r="ER101" s="82"/>
      <c r="ES101" s="82"/>
      <c r="ET101" s="82"/>
      <c r="EU101" s="82"/>
      <c r="EV101" s="82"/>
      <c r="EW101" s="82"/>
      <c r="EX101" s="82"/>
      <c r="EY101" s="82"/>
      <c r="EZ101" s="82"/>
      <c r="FA101" s="82"/>
      <c r="FB101" s="82"/>
      <c r="FC101" s="82"/>
      <c r="FD101" s="82"/>
      <c r="FE101" s="82"/>
      <c r="FF101" s="82"/>
      <c r="FG101" s="82"/>
      <c r="FH101" s="82"/>
      <c r="FI101" s="82"/>
      <c r="FJ101" s="82"/>
      <c r="FK101" s="82"/>
      <c r="FL101" s="82"/>
      <c r="FM101" s="82"/>
      <c r="FN101" s="82"/>
      <c r="FO101" s="82"/>
      <c r="FP101" s="82"/>
      <c r="FQ101" s="82"/>
      <c r="FR101" s="82"/>
      <c r="FS101" s="82"/>
      <c r="FT101" s="82"/>
      <c r="FU101" s="82"/>
      <c r="FV101" s="82"/>
      <c r="FW101" s="82"/>
      <c r="FX101" s="82"/>
      <c r="FY101" s="82"/>
      <c r="FZ101" s="82"/>
      <c r="GA101" s="82"/>
      <c r="GB101" s="82"/>
      <c r="GC101" s="82"/>
      <c r="GD101" s="82"/>
      <c r="GE101" s="82"/>
      <c r="GF101" s="82"/>
      <c r="GG101" s="82"/>
      <c r="GH101" s="82"/>
      <c r="GI101" s="82"/>
      <c r="GJ101" s="82"/>
      <c r="GK101" s="82"/>
      <c r="GL101" s="82"/>
      <c r="GM101" s="82"/>
      <c r="GN101" s="82"/>
      <c r="GO101" s="82"/>
      <c r="GP101" s="82"/>
      <c r="GQ101" s="82"/>
      <c r="GR101" s="82"/>
      <c r="GS101" s="82"/>
      <c r="GT101" s="82"/>
      <c r="GU101" s="82"/>
      <c r="GV101" s="82"/>
      <c r="GW101" s="82"/>
      <c r="GX101" s="82"/>
      <c r="GY101" s="82"/>
      <c r="GZ101" s="82"/>
      <c r="HA101" s="82"/>
      <c r="HB101" s="82"/>
      <c r="HC101" s="82"/>
      <c r="HD101" s="82"/>
      <c r="HE101" s="82"/>
      <c r="HF101" s="82"/>
      <c r="HG101" s="82"/>
      <c r="HH101" s="82"/>
      <c r="HI101" s="82"/>
      <c r="HJ101" s="82"/>
      <c r="HK101" s="82"/>
      <c r="HL101" s="82"/>
      <c r="HM101" s="82"/>
      <c r="HN101" s="82"/>
      <c r="HO101" s="82"/>
      <c r="HP101" s="82"/>
      <c r="HQ101" s="82"/>
      <c r="HR101" s="82"/>
      <c r="HS101" s="82"/>
      <c r="HT101" s="82"/>
      <c r="HU101" s="82"/>
      <c r="HV101" s="82"/>
      <c r="HW101" s="82"/>
      <c r="HX101" s="82"/>
      <c r="HY101" s="82"/>
      <c r="HZ101" s="82"/>
      <c r="IA101" s="82"/>
      <c r="IB101" s="82"/>
      <c r="IC101" s="82"/>
      <c r="ID101" s="82"/>
      <c r="IE101" s="82"/>
      <c r="IF101" s="82"/>
      <c r="IG101" s="82"/>
      <c r="IH101" s="82"/>
      <c r="II101" s="82"/>
      <c r="IJ101" s="82"/>
      <c r="IK101" s="82"/>
      <c r="IL101" s="82"/>
      <c r="IM101" s="82"/>
      <c r="IN101" s="82"/>
    </row>
    <row r="102" spans="1:248" s="73" customFormat="1" ht="17.399999999999999">
      <c r="A102" s="62"/>
      <c r="B102" s="62"/>
      <c r="C102" s="70"/>
      <c r="D102" s="63"/>
      <c r="E102" s="29"/>
      <c r="F102" s="29"/>
      <c r="G102" s="30"/>
      <c r="H102" s="31"/>
      <c r="I102" s="30"/>
      <c r="J102" s="45"/>
      <c r="K102" s="31"/>
      <c r="L102" s="84"/>
      <c r="M102" s="64"/>
      <c r="N102" s="75"/>
      <c r="O102" s="68"/>
      <c r="P102" s="68"/>
      <c r="Q102" s="69"/>
      <c r="R102" s="66"/>
      <c r="S102" s="67"/>
      <c r="T102" s="66"/>
      <c r="U102" s="66"/>
      <c r="V102" s="96"/>
      <c r="W102" s="96"/>
      <c r="X102" s="31"/>
      <c r="Y102" s="25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83"/>
      <c r="AN102" s="83"/>
      <c r="AO102" s="83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82"/>
      <c r="EF102" s="82"/>
      <c r="EG102" s="82"/>
      <c r="EH102" s="82"/>
      <c r="EI102" s="82"/>
      <c r="EJ102" s="82"/>
      <c r="EK102" s="82"/>
      <c r="EL102" s="82"/>
      <c r="EM102" s="82"/>
      <c r="EN102" s="82"/>
      <c r="EO102" s="82"/>
      <c r="EP102" s="82"/>
      <c r="EQ102" s="82"/>
      <c r="ER102" s="82"/>
      <c r="ES102" s="82"/>
      <c r="ET102" s="82"/>
      <c r="EU102" s="82"/>
      <c r="EV102" s="82"/>
      <c r="EW102" s="82"/>
      <c r="EX102" s="82"/>
      <c r="EY102" s="82"/>
      <c r="EZ102" s="82"/>
      <c r="FA102" s="82"/>
      <c r="FB102" s="82"/>
      <c r="FC102" s="82"/>
      <c r="FD102" s="82"/>
      <c r="FE102" s="82"/>
      <c r="FF102" s="82"/>
      <c r="FG102" s="82"/>
      <c r="FH102" s="82"/>
      <c r="FI102" s="82"/>
      <c r="FJ102" s="82"/>
      <c r="FK102" s="82"/>
      <c r="FL102" s="82"/>
      <c r="FM102" s="82"/>
      <c r="FN102" s="82"/>
      <c r="FO102" s="82"/>
      <c r="FP102" s="82"/>
      <c r="FQ102" s="82"/>
      <c r="FR102" s="82"/>
      <c r="FS102" s="82"/>
      <c r="FT102" s="82"/>
      <c r="FU102" s="82"/>
      <c r="FV102" s="82"/>
      <c r="FW102" s="82"/>
      <c r="FX102" s="82"/>
      <c r="FY102" s="82"/>
      <c r="FZ102" s="82"/>
      <c r="GA102" s="82"/>
      <c r="GB102" s="82"/>
      <c r="GC102" s="82"/>
      <c r="GD102" s="82"/>
      <c r="GE102" s="82"/>
      <c r="GF102" s="82"/>
      <c r="GG102" s="82"/>
      <c r="GH102" s="82"/>
      <c r="GI102" s="82"/>
      <c r="GJ102" s="82"/>
      <c r="GK102" s="82"/>
      <c r="GL102" s="82"/>
      <c r="GM102" s="82"/>
      <c r="GN102" s="82"/>
      <c r="GO102" s="82"/>
      <c r="GP102" s="82"/>
      <c r="GQ102" s="82"/>
      <c r="GR102" s="82"/>
      <c r="GS102" s="82"/>
      <c r="GT102" s="82"/>
      <c r="GU102" s="82"/>
      <c r="GV102" s="82"/>
      <c r="GW102" s="82"/>
      <c r="GX102" s="82"/>
      <c r="GY102" s="82"/>
      <c r="GZ102" s="82"/>
      <c r="HA102" s="82"/>
      <c r="HB102" s="82"/>
      <c r="HC102" s="82"/>
      <c r="HD102" s="82"/>
      <c r="HE102" s="82"/>
      <c r="HF102" s="82"/>
      <c r="HG102" s="82"/>
      <c r="HH102" s="82"/>
      <c r="HI102" s="82"/>
      <c r="HJ102" s="82"/>
      <c r="HK102" s="82"/>
      <c r="HL102" s="82"/>
      <c r="HM102" s="82"/>
      <c r="HN102" s="82"/>
      <c r="HO102" s="82"/>
      <c r="HP102" s="82"/>
      <c r="HQ102" s="82"/>
      <c r="HR102" s="82"/>
      <c r="HS102" s="82"/>
      <c r="HT102" s="82"/>
      <c r="HU102" s="82"/>
      <c r="HV102" s="82"/>
      <c r="HW102" s="82"/>
      <c r="HX102" s="82"/>
      <c r="HY102" s="82"/>
      <c r="HZ102" s="82"/>
      <c r="IA102" s="82"/>
      <c r="IB102" s="82"/>
      <c r="IC102" s="82"/>
      <c r="ID102" s="82"/>
      <c r="IE102" s="82"/>
      <c r="IF102" s="82"/>
      <c r="IG102" s="82"/>
      <c r="IH102" s="82"/>
      <c r="II102" s="82"/>
      <c r="IJ102" s="82"/>
      <c r="IK102" s="82"/>
      <c r="IL102" s="82"/>
      <c r="IM102" s="82"/>
      <c r="IN102" s="82"/>
    </row>
    <row r="103" spans="1:248" s="73" customFormat="1" ht="17.399999999999999">
      <c r="A103" s="62"/>
      <c r="B103" s="62"/>
      <c r="C103" s="70"/>
      <c r="D103" s="63"/>
      <c r="E103" s="29"/>
      <c r="F103" s="29"/>
      <c r="G103" s="30"/>
      <c r="H103" s="31"/>
      <c r="I103" s="30"/>
      <c r="J103" s="45"/>
      <c r="K103" s="31"/>
      <c r="L103" s="84"/>
      <c r="M103" s="64"/>
      <c r="N103" s="75"/>
      <c r="O103" s="68"/>
      <c r="P103" s="68"/>
      <c r="Q103" s="69"/>
      <c r="R103" s="66"/>
      <c r="S103" s="67"/>
      <c r="T103" s="66"/>
      <c r="U103" s="66"/>
      <c r="V103" s="96"/>
      <c r="W103" s="96"/>
      <c r="X103" s="31"/>
      <c r="Y103" s="25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83"/>
      <c r="AN103" s="83"/>
      <c r="AO103" s="83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  <c r="EJ103" s="82"/>
      <c r="EK103" s="82"/>
      <c r="EL103" s="82"/>
      <c r="EM103" s="82"/>
      <c r="EN103" s="82"/>
      <c r="EO103" s="82"/>
      <c r="EP103" s="82"/>
      <c r="EQ103" s="82"/>
      <c r="ER103" s="82"/>
      <c r="ES103" s="82"/>
      <c r="ET103" s="82"/>
      <c r="EU103" s="82"/>
      <c r="EV103" s="82"/>
      <c r="EW103" s="82"/>
      <c r="EX103" s="82"/>
      <c r="EY103" s="82"/>
      <c r="EZ103" s="82"/>
      <c r="FA103" s="82"/>
      <c r="FB103" s="82"/>
      <c r="FC103" s="82"/>
      <c r="FD103" s="82"/>
      <c r="FE103" s="82"/>
      <c r="FF103" s="82"/>
      <c r="FG103" s="82"/>
      <c r="FH103" s="82"/>
      <c r="FI103" s="82"/>
      <c r="FJ103" s="82"/>
      <c r="FK103" s="82"/>
      <c r="FL103" s="82"/>
      <c r="FM103" s="82"/>
      <c r="FN103" s="82"/>
      <c r="FO103" s="82"/>
      <c r="FP103" s="82"/>
      <c r="FQ103" s="82"/>
      <c r="FR103" s="82"/>
      <c r="FS103" s="82"/>
      <c r="FT103" s="82"/>
      <c r="FU103" s="82"/>
      <c r="FV103" s="82"/>
      <c r="FW103" s="82"/>
      <c r="FX103" s="82"/>
      <c r="FY103" s="82"/>
      <c r="FZ103" s="82"/>
      <c r="GA103" s="82"/>
      <c r="GB103" s="82"/>
      <c r="GC103" s="82"/>
      <c r="GD103" s="82"/>
      <c r="GE103" s="82"/>
      <c r="GF103" s="82"/>
      <c r="GG103" s="82"/>
      <c r="GH103" s="82"/>
      <c r="GI103" s="82"/>
      <c r="GJ103" s="82"/>
      <c r="GK103" s="82"/>
      <c r="GL103" s="82"/>
      <c r="GM103" s="82"/>
      <c r="GN103" s="82"/>
      <c r="GO103" s="82"/>
      <c r="GP103" s="82"/>
      <c r="GQ103" s="82"/>
      <c r="GR103" s="82"/>
      <c r="GS103" s="82"/>
      <c r="GT103" s="82"/>
      <c r="GU103" s="82"/>
      <c r="GV103" s="82"/>
      <c r="GW103" s="82"/>
      <c r="GX103" s="82"/>
      <c r="GY103" s="82"/>
      <c r="GZ103" s="82"/>
      <c r="HA103" s="82"/>
      <c r="HB103" s="82"/>
      <c r="HC103" s="82"/>
      <c r="HD103" s="82"/>
      <c r="HE103" s="82"/>
      <c r="HF103" s="82"/>
      <c r="HG103" s="82"/>
      <c r="HH103" s="82"/>
      <c r="HI103" s="82"/>
      <c r="HJ103" s="82"/>
      <c r="HK103" s="82"/>
      <c r="HL103" s="82"/>
      <c r="HM103" s="82"/>
      <c r="HN103" s="82"/>
      <c r="HO103" s="82"/>
      <c r="HP103" s="82"/>
      <c r="HQ103" s="82"/>
      <c r="HR103" s="82"/>
      <c r="HS103" s="82"/>
      <c r="HT103" s="82"/>
      <c r="HU103" s="82"/>
      <c r="HV103" s="82"/>
      <c r="HW103" s="82"/>
      <c r="HX103" s="82"/>
      <c r="HY103" s="82"/>
      <c r="HZ103" s="82"/>
      <c r="IA103" s="82"/>
      <c r="IB103" s="82"/>
      <c r="IC103" s="82"/>
      <c r="ID103" s="82"/>
      <c r="IE103" s="82"/>
      <c r="IF103" s="82"/>
      <c r="IG103" s="82"/>
      <c r="IH103" s="82"/>
      <c r="II103" s="82"/>
      <c r="IJ103" s="82"/>
      <c r="IK103" s="82"/>
      <c r="IL103" s="82"/>
      <c r="IM103" s="82"/>
      <c r="IN103" s="82"/>
    </row>
    <row r="104" spans="1:248" s="73" customFormat="1" ht="17.399999999999999">
      <c r="A104" s="62"/>
      <c r="B104" s="62"/>
      <c r="C104" s="70"/>
      <c r="D104" s="63"/>
      <c r="E104" s="29"/>
      <c r="F104" s="29"/>
      <c r="G104" s="30"/>
      <c r="H104" s="31"/>
      <c r="I104" s="30"/>
      <c r="J104" s="45"/>
      <c r="K104" s="31"/>
      <c r="L104" s="84"/>
      <c r="M104" s="64"/>
      <c r="N104" s="75"/>
      <c r="O104" s="68"/>
      <c r="P104" s="68"/>
      <c r="Q104" s="69"/>
      <c r="R104" s="66"/>
      <c r="S104" s="67"/>
      <c r="T104" s="66"/>
      <c r="U104" s="66"/>
      <c r="V104" s="96"/>
      <c r="W104" s="96"/>
      <c r="X104" s="31"/>
      <c r="Y104" s="25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83"/>
      <c r="AN104" s="83"/>
      <c r="AO104" s="83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2"/>
      <c r="EH104" s="82"/>
      <c r="EI104" s="82"/>
      <c r="EJ104" s="82"/>
      <c r="EK104" s="82"/>
      <c r="EL104" s="82"/>
      <c r="EM104" s="82"/>
      <c r="EN104" s="82"/>
      <c r="EO104" s="82"/>
      <c r="EP104" s="82"/>
      <c r="EQ104" s="82"/>
      <c r="ER104" s="82"/>
      <c r="ES104" s="82"/>
      <c r="ET104" s="82"/>
      <c r="EU104" s="82"/>
      <c r="EV104" s="82"/>
      <c r="EW104" s="82"/>
      <c r="EX104" s="82"/>
      <c r="EY104" s="82"/>
      <c r="EZ104" s="82"/>
      <c r="FA104" s="82"/>
      <c r="FB104" s="82"/>
      <c r="FC104" s="82"/>
      <c r="FD104" s="82"/>
      <c r="FE104" s="82"/>
      <c r="FF104" s="82"/>
      <c r="FG104" s="82"/>
      <c r="FH104" s="82"/>
      <c r="FI104" s="82"/>
      <c r="FJ104" s="82"/>
      <c r="FK104" s="82"/>
      <c r="FL104" s="82"/>
      <c r="FM104" s="82"/>
      <c r="FN104" s="82"/>
      <c r="FO104" s="82"/>
      <c r="FP104" s="82"/>
      <c r="FQ104" s="82"/>
      <c r="FR104" s="82"/>
      <c r="FS104" s="82"/>
      <c r="FT104" s="82"/>
      <c r="FU104" s="82"/>
      <c r="FV104" s="82"/>
      <c r="FW104" s="82"/>
      <c r="FX104" s="82"/>
      <c r="FY104" s="82"/>
      <c r="FZ104" s="82"/>
      <c r="GA104" s="82"/>
      <c r="GB104" s="82"/>
      <c r="GC104" s="82"/>
      <c r="GD104" s="82"/>
      <c r="GE104" s="82"/>
      <c r="GF104" s="82"/>
      <c r="GG104" s="82"/>
      <c r="GH104" s="82"/>
      <c r="GI104" s="82"/>
      <c r="GJ104" s="82"/>
      <c r="GK104" s="82"/>
      <c r="GL104" s="82"/>
      <c r="GM104" s="82"/>
      <c r="GN104" s="82"/>
      <c r="GO104" s="82"/>
      <c r="GP104" s="82"/>
      <c r="GQ104" s="82"/>
      <c r="GR104" s="82"/>
      <c r="GS104" s="82"/>
      <c r="GT104" s="82"/>
      <c r="GU104" s="82"/>
      <c r="GV104" s="82"/>
      <c r="GW104" s="82"/>
      <c r="GX104" s="82"/>
      <c r="GY104" s="82"/>
      <c r="GZ104" s="82"/>
      <c r="HA104" s="82"/>
      <c r="HB104" s="82"/>
      <c r="HC104" s="82"/>
      <c r="HD104" s="82"/>
      <c r="HE104" s="82"/>
      <c r="HF104" s="82"/>
      <c r="HG104" s="82"/>
      <c r="HH104" s="82"/>
      <c r="HI104" s="82"/>
      <c r="HJ104" s="82"/>
      <c r="HK104" s="82"/>
      <c r="HL104" s="82"/>
      <c r="HM104" s="82"/>
      <c r="HN104" s="82"/>
      <c r="HO104" s="82"/>
      <c r="HP104" s="82"/>
      <c r="HQ104" s="82"/>
      <c r="HR104" s="82"/>
      <c r="HS104" s="82"/>
      <c r="HT104" s="82"/>
      <c r="HU104" s="82"/>
      <c r="HV104" s="82"/>
      <c r="HW104" s="82"/>
      <c r="HX104" s="82"/>
      <c r="HY104" s="82"/>
      <c r="HZ104" s="82"/>
      <c r="IA104" s="82"/>
      <c r="IB104" s="82"/>
      <c r="IC104" s="82"/>
      <c r="ID104" s="82"/>
      <c r="IE104" s="82"/>
      <c r="IF104" s="82"/>
      <c r="IG104" s="82"/>
      <c r="IH104" s="82"/>
      <c r="II104" s="82"/>
      <c r="IJ104" s="82"/>
      <c r="IK104" s="82"/>
      <c r="IL104" s="82"/>
      <c r="IM104" s="82"/>
      <c r="IN104" s="82"/>
    </row>
    <row r="105" spans="1:248" s="73" customFormat="1" ht="17.399999999999999">
      <c r="A105" s="62"/>
      <c r="B105" s="62"/>
      <c r="C105" s="70"/>
      <c r="D105" s="63"/>
      <c r="E105" s="29"/>
      <c r="F105" s="29"/>
      <c r="G105" s="30"/>
      <c r="H105" s="31"/>
      <c r="I105" s="30"/>
      <c r="J105" s="45"/>
      <c r="K105" s="31"/>
      <c r="L105" s="84"/>
      <c r="M105" s="64"/>
      <c r="N105" s="75"/>
      <c r="O105" s="68"/>
      <c r="P105" s="68"/>
      <c r="Q105" s="69"/>
      <c r="R105" s="66"/>
      <c r="S105" s="67"/>
      <c r="T105" s="66"/>
      <c r="U105" s="66"/>
      <c r="V105" s="96"/>
      <c r="W105" s="96"/>
      <c r="X105" s="31"/>
      <c r="Y105" s="25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83"/>
      <c r="AN105" s="83"/>
      <c r="AO105" s="83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2"/>
      <c r="ES105" s="82"/>
      <c r="ET105" s="82"/>
      <c r="EU105" s="82"/>
      <c r="EV105" s="82"/>
      <c r="EW105" s="82"/>
      <c r="EX105" s="82"/>
      <c r="EY105" s="82"/>
      <c r="EZ105" s="82"/>
      <c r="FA105" s="82"/>
      <c r="FB105" s="82"/>
      <c r="FC105" s="82"/>
      <c r="FD105" s="82"/>
      <c r="FE105" s="82"/>
      <c r="FF105" s="82"/>
      <c r="FG105" s="82"/>
      <c r="FH105" s="82"/>
      <c r="FI105" s="82"/>
      <c r="FJ105" s="82"/>
      <c r="FK105" s="82"/>
      <c r="FL105" s="82"/>
      <c r="FM105" s="82"/>
      <c r="FN105" s="82"/>
      <c r="FO105" s="82"/>
      <c r="FP105" s="82"/>
      <c r="FQ105" s="82"/>
      <c r="FR105" s="82"/>
      <c r="FS105" s="82"/>
      <c r="FT105" s="82"/>
      <c r="FU105" s="82"/>
      <c r="FV105" s="82"/>
      <c r="FW105" s="82"/>
      <c r="FX105" s="82"/>
      <c r="FY105" s="82"/>
      <c r="FZ105" s="82"/>
      <c r="GA105" s="82"/>
      <c r="GB105" s="82"/>
      <c r="GC105" s="82"/>
      <c r="GD105" s="82"/>
      <c r="GE105" s="82"/>
      <c r="GF105" s="82"/>
      <c r="GG105" s="82"/>
      <c r="GH105" s="82"/>
      <c r="GI105" s="82"/>
      <c r="GJ105" s="82"/>
      <c r="GK105" s="82"/>
      <c r="GL105" s="82"/>
      <c r="GM105" s="82"/>
      <c r="GN105" s="82"/>
      <c r="GO105" s="82"/>
      <c r="GP105" s="82"/>
      <c r="GQ105" s="82"/>
      <c r="GR105" s="82"/>
      <c r="GS105" s="82"/>
      <c r="GT105" s="82"/>
      <c r="GU105" s="82"/>
      <c r="GV105" s="82"/>
      <c r="GW105" s="82"/>
      <c r="GX105" s="82"/>
      <c r="GY105" s="82"/>
      <c r="GZ105" s="82"/>
      <c r="HA105" s="82"/>
      <c r="HB105" s="82"/>
      <c r="HC105" s="82"/>
      <c r="HD105" s="82"/>
      <c r="HE105" s="82"/>
      <c r="HF105" s="82"/>
      <c r="HG105" s="82"/>
      <c r="HH105" s="82"/>
      <c r="HI105" s="82"/>
      <c r="HJ105" s="82"/>
      <c r="HK105" s="82"/>
      <c r="HL105" s="82"/>
      <c r="HM105" s="82"/>
      <c r="HN105" s="82"/>
      <c r="HO105" s="82"/>
      <c r="HP105" s="82"/>
      <c r="HQ105" s="82"/>
      <c r="HR105" s="82"/>
      <c r="HS105" s="82"/>
      <c r="HT105" s="82"/>
      <c r="HU105" s="82"/>
      <c r="HV105" s="82"/>
      <c r="HW105" s="82"/>
      <c r="HX105" s="82"/>
      <c r="HY105" s="82"/>
      <c r="HZ105" s="82"/>
      <c r="IA105" s="82"/>
      <c r="IB105" s="82"/>
      <c r="IC105" s="82"/>
      <c r="ID105" s="82"/>
      <c r="IE105" s="82"/>
      <c r="IF105" s="82"/>
      <c r="IG105" s="82"/>
      <c r="IH105" s="82"/>
      <c r="II105" s="82"/>
      <c r="IJ105" s="82"/>
      <c r="IK105" s="82"/>
      <c r="IL105" s="82"/>
      <c r="IM105" s="82"/>
      <c r="IN105" s="82"/>
    </row>
    <row r="106" spans="1:248" s="73" customFormat="1" ht="17.399999999999999">
      <c r="A106" s="62"/>
      <c r="B106" s="62"/>
      <c r="C106" s="70"/>
      <c r="D106" s="63"/>
      <c r="E106" s="29"/>
      <c r="F106" s="29"/>
      <c r="G106" s="30"/>
      <c r="H106" s="31"/>
      <c r="I106" s="30"/>
      <c r="J106" s="45"/>
      <c r="K106" s="31"/>
      <c r="L106" s="84"/>
      <c r="M106" s="64"/>
      <c r="N106" s="75"/>
      <c r="O106" s="68"/>
      <c r="P106" s="68"/>
      <c r="Q106" s="69"/>
      <c r="R106" s="66"/>
      <c r="S106" s="67"/>
      <c r="T106" s="66"/>
      <c r="U106" s="66"/>
      <c r="V106" s="96"/>
      <c r="W106" s="96"/>
      <c r="X106" s="31"/>
      <c r="Y106" s="25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83"/>
      <c r="AN106" s="83"/>
      <c r="AO106" s="83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  <c r="EJ106" s="82"/>
      <c r="EK106" s="82"/>
      <c r="EL106" s="82"/>
      <c r="EM106" s="82"/>
      <c r="EN106" s="82"/>
      <c r="EO106" s="82"/>
      <c r="EP106" s="82"/>
      <c r="EQ106" s="82"/>
      <c r="ER106" s="82"/>
      <c r="ES106" s="82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  <c r="FI106" s="82"/>
      <c r="FJ106" s="82"/>
      <c r="FK106" s="82"/>
      <c r="FL106" s="82"/>
      <c r="FM106" s="82"/>
      <c r="FN106" s="82"/>
      <c r="FO106" s="82"/>
      <c r="FP106" s="82"/>
      <c r="FQ106" s="82"/>
      <c r="FR106" s="82"/>
      <c r="FS106" s="82"/>
      <c r="FT106" s="82"/>
      <c r="FU106" s="82"/>
      <c r="FV106" s="82"/>
      <c r="FW106" s="82"/>
      <c r="FX106" s="82"/>
      <c r="FY106" s="82"/>
      <c r="FZ106" s="82"/>
      <c r="GA106" s="82"/>
      <c r="GB106" s="82"/>
      <c r="GC106" s="82"/>
      <c r="GD106" s="82"/>
      <c r="GE106" s="82"/>
      <c r="GF106" s="82"/>
      <c r="GG106" s="82"/>
      <c r="GH106" s="82"/>
      <c r="GI106" s="82"/>
      <c r="GJ106" s="82"/>
      <c r="GK106" s="82"/>
      <c r="GL106" s="82"/>
      <c r="GM106" s="82"/>
      <c r="GN106" s="82"/>
      <c r="GO106" s="82"/>
      <c r="GP106" s="82"/>
      <c r="GQ106" s="82"/>
      <c r="GR106" s="82"/>
      <c r="GS106" s="82"/>
      <c r="GT106" s="82"/>
      <c r="GU106" s="82"/>
      <c r="GV106" s="82"/>
      <c r="GW106" s="82"/>
      <c r="GX106" s="82"/>
      <c r="GY106" s="82"/>
      <c r="GZ106" s="82"/>
      <c r="HA106" s="82"/>
      <c r="HB106" s="82"/>
      <c r="HC106" s="82"/>
      <c r="HD106" s="82"/>
      <c r="HE106" s="82"/>
      <c r="HF106" s="82"/>
      <c r="HG106" s="82"/>
      <c r="HH106" s="82"/>
      <c r="HI106" s="82"/>
      <c r="HJ106" s="82"/>
      <c r="HK106" s="82"/>
      <c r="HL106" s="82"/>
      <c r="HM106" s="82"/>
      <c r="HN106" s="82"/>
      <c r="HO106" s="82"/>
      <c r="HP106" s="82"/>
      <c r="HQ106" s="82"/>
      <c r="HR106" s="82"/>
      <c r="HS106" s="82"/>
      <c r="HT106" s="82"/>
      <c r="HU106" s="82"/>
      <c r="HV106" s="82"/>
      <c r="HW106" s="82"/>
      <c r="HX106" s="82"/>
      <c r="HY106" s="82"/>
      <c r="HZ106" s="82"/>
      <c r="IA106" s="82"/>
      <c r="IB106" s="82"/>
      <c r="IC106" s="82"/>
      <c r="ID106" s="82"/>
      <c r="IE106" s="82"/>
      <c r="IF106" s="82"/>
      <c r="IG106" s="82"/>
      <c r="IH106" s="82"/>
      <c r="II106" s="82"/>
      <c r="IJ106" s="82"/>
      <c r="IK106" s="82"/>
      <c r="IL106" s="82"/>
      <c r="IM106" s="82"/>
      <c r="IN106" s="82"/>
    </row>
    <row r="107" spans="1:248" s="73" customFormat="1" ht="17.399999999999999">
      <c r="A107" s="62"/>
      <c r="B107" s="62"/>
      <c r="C107" s="70"/>
      <c r="D107" s="63"/>
      <c r="E107" s="29"/>
      <c r="F107" s="29"/>
      <c r="G107" s="30"/>
      <c r="H107" s="31"/>
      <c r="I107" s="30"/>
      <c r="J107" s="45"/>
      <c r="K107" s="31"/>
      <c r="L107" s="84"/>
      <c r="M107" s="64"/>
      <c r="N107" s="75"/>
      <c r="O107" s="68"/>
      <c r="P107" s="68"/>
      <c r="Q107" s="69"/>
      <c r="R107" s="66"/>
      <c r="S107" s="67"/>
      <c r="T107" s="66"/>
      <c r="U107" s="66"/>
      <c r="V107" s="96"/>
      <c r="W107" s="96"/>
      <c r="X107" s="31"/>
      <c r="Y107" s="25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83"/>
      <c r="AN107" s="83"/>
      <c r="AO107" s="83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2"/>
      <c r="ES107" s="82"/>
      <c r="ET107" s="82"/>
      <c r="EU107" s="82"/>
      <c r="EV107" s="82"/>
      <c r="EW107" s="82"/>
      <c r="EX107" s="82"/>
      <c r="EY107" s="82"/>
      <c r="EZ107" s="82"/>
      <c r="FA107" s="82"/>
      <c r="FB107" s="82"/>
      <c r="FC107" s="82"/>
      <c r="FD107" s="82"/>
      <c r="FE107" s="82"/>
      <c r="FF107" s="82"/>
      <c r="FG107" s="82"/>
      <c r="FH107" s="82"/>
      <c r="FI107" s="82"/>
      <c r="FJ107" s="82"/>
      <c r="FK107" s="82"/>
      <c r="FL107" s="82"/>
      <c r="FM107" s="82"/>
      <c r="FN107" s="82"/>
      <c r="FO107" s="82"/>
      <c r="FP107" s="82"/>
      <c r="FQ107" s="82"/>
      <c r="FR107" s="82"/>
      <c r="FS107" s="82"/>
      <c r="FT107" s="82"/>
      <c r="FU107" s="82"/>
      <c r="FV107" s="82"/>
      <c r="FW107" s="82"/>
      <c r="FX107" s="82"/>
      <c r="FY107" s="82"/>
      <c r="FZ107" s="82"/>
      <c r="GA107" s="82"/>
      <c r="GB107" s="82"/>
      <c r="GC107" s="82"/>
      <c r="GD107" s="82"/>
      <c r="GE107" s="82"/>
      <c r="GF107" s="82"/>
      <c r="GG107" s="82"/>
      <c r="GH107" s="82"/>
      <c r="GI107" s="82"/>
      <c r="GJ107" s="82"/>
      <c r="GK107" s="82"/>
      <c r="GL107" s="82"/>
      <c r="GM107" s="82"/>
      <c r="GN107" s="82"/>
      <c r="GO107" s="82"/>
      <c r="GP107" s="82"/>
      <c r="GQ107" s="82"/>
      <c r="GR107" s="82"/>
      <c r="GS107" s="82"/>
      <c r="GT107" s="82"/>
      <c r="GU107" s="82"/>
      <c r="GV107" s="82"/>
      <c r="GW107" s="82"/>
      <c r="GX107" s="82"/>
      <c r="GY107" s="82"/>
      <c r="GZ107" s="82"/>
      <c r="HA107" s="82"/>
      <c r="HB107" s="82"/>
      <c r="HC107" s="82"/>
      <c r="HD107" s="82"/>
      <c r="HE107" s="82"/>
      <c r="HF107" s="82"/>
      <c r="HG107" s="82"/>
      <c r="HH107" s="82"/>
      <c r="HI107" s="82"/>
      <c r="HJ107" s="82"/>
      <c r="HK107" s="82"/>
      <c r="HL107" s="82"/>
      <c r="HM107" s="82"/>
      <c r="HN107" s="82"/>
      <c r="HO107" s="82"/>
      <c r="HP107" s="82"/>
      <c r="HQ107" s="82"/>
      <c r="HR107" s="82"/>
      <c r="HS107" s="82"/>
      <c r="HT107" s="82"/>
      <c r="HU107" s="82"/>
      <c r="HV107" s="82"/>
      <c r="HW107" s="82"/>
      <c r="HX107" s="82"/>
      <c r="HY107" s="82"/>
      <c r="HZ107" s="82"/>
      <c r="IA107" s="82"/>
      <c r="IB107" s="82"/>
      <c r="IC107" s="82"/>
      <c r="ID107" s="82"/>
      <c r="IE107" s="82"/>
      <c r="IF107" s="82"/>
      <c r="IG107" s="82"/>
      <c r="IH107" s="82"/>
      <c r="II107" s="82"/>
      <c r="IJ107" s="82"/>
      <c r="IK107" s="82"/>
      <c r="IL107" s="82"/>
      <c r="IM107" s="82"/>
      <c r="IN107" s="82"/>
    </row>
    <row r="108" spans="1:248" s="73" customFormat="1" ht="17.399999999999999">
      <c r="A108" s="62"/>
      <c r="B108" s="62"/>
      <c r="C108" s="70"/>
      <c r="D108" s="63"/>
      <c r="E108" s="29"/>
      <c r="F108" s="29"/>
      <c r="G108" s="30"/>
      <c r="H108" s="31"/>
      <c r="I108" s="30"/>
      <c r="J108" s="45"/>
      <c r="K108" s="31"/>
      <c r="L108" s="84"/>
      <c r="M108" s="64"/>
      <c r="N108" s="75"/>
      <c r="O108" s="68"/>
      <c r="P108" s="68"/>
      <c r="Q108" s="69"/>
      <c r="R108" s="66"/>
      <c r="S108" s="67"/>
      <c r="T108" s="66"/>
      <c r="U108" s="66"/>
      <c r="V108" s="96"/>
      <c r="W108" s="96"/>
      <c r="X108" s="31"/>
      <c r="Y108" s="25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83"/>
      <c r="AN108" s="83"/>
      <c r="AO108" s="83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2"/>
      <c r="EH108" s="82"/>
      <c r="EI108" s="82"/>
      <c r="EJ108" s="82"/>
      <c r="EK108" s="82"/>
      <c r="EL108" s="82"/>
      <c r="EM108" s="82"/>
      <c r="EN108" s="82"/>
      <c r="EO108" s="82"/>
      <c r="EP108" s="82"/>
      <c r="EQ108" s="82"/>
      <c r="ER108" s="82"/>
      <c r="ES108" s="82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  <c r="FI108" s="82"/>
      <c r="FJ108" s="82"/>
      <c r="FK108" s="82"/>
      <c r="FL108" s="82"/>
      <c r="FM108" s="82"/>
      <c r="FN108" s="82"/>
      <c r="FO108" s="82"/>
      <c r="FP108" s="82"/>
      <c r="FQ108" s="82"/>
      <c r="FR108" s="82"/>
      <c r="FS108" s="82"/>
      <c r="FT108" s="82"/>
      <c r="FU108" s="82"/>
      <c r="FV108" s="82"/>
      <c r="FW108" s="82"/>
      <c r="FX108" s="82"/>
      <c r="FY108" s="82"/>
      <c r="FZ108" s="82"/>
      <c r="GA108" s="82"/>
      <c r="GB108" s="82"/>
      <c r="GC108" s="82"/>
      <c r="GD108" s="82"/>
      <c r="GE108" s="82"/>
      <c r="GF108" s="82"/>
      <c r="GG108" s="82"/>
      <c r="GH108" s="82"/>
      <c r="GI108" s="82"/>
      <c r="GJ108" s="82"/>
      <c r="GK108" s="82"/>
      <c r="GL108" s="82"/>
      <c r="GM108" s="82"/>
      <c r="GN108" s="82"/>
      <c r="GO108" s="82"/>
      <c r="GP108" s="82"/>
      <c r="GQ108" s="82"/>
      <c r="GR108" s="82"/>
      <c r="GS108" s="82"/>
      <c r="GT108" s="82"/>
      <c r="GU108" s="82"/>
      <c r="GV108" s="82"/>
      <c r="GW108" s="82"/>
      <c r="GX108" s="82"/>
      <c r="GY108" s="82"/>
      <c r="GZ108" s="82"/>
      <c r="HA108" s="82"/>
      <c r="HB108" s="82"/>
      <c r="HC108" s="82"/>
      <c r="HD108" s="82"/>
      <c r="HE108" s="82"/>
      <c r="HF108" s="82"/>
      <c r="HG108" s="82"/>
      <c r="HH108" s="82"/>
      <c r="HI108" s="82"/>
      <c r="HJ108" s="82"/>
      <c r="HK108" s="82"/>
      <c r="HL108" s="82"/>
      <c r="HM108" s="82"/>
      <c r="HN108" s="82"/>
      <c r="HO108" s="82"/>
      <c r="HP108" s="82"/>
      <c r="HQ108" s="82"/>
      <c r="HR108" s="82"/>
      <c r="HS108" s="82"/>
      <c r="HT108" s="82"/>
      <c r="HU108" s="82"/>
      <c r="HV108" s="82"/>
      <c r="HW108" s="82"/>
      <c r="HX108" s="82"/>
      <c r="HY108" s="82"/>
      <c r="HZ108" s="82"/>
      <c r="IA108" s="82"/>
      <c r="IB108" s="82"/>
      <c r="IC108" s="82"/>
      <c r="ID108" s="82"/>
      <c r="IE108" s="82"/>
      <c r="IF108" s="82"/>
      <c r="IG108" s="82"/>
      <c r="IH108" s="82"/>
      <c r="II108" s="82"/>
      <c r="IJ108" s="82"/>
      <c r="IK108" s="82"/>
      <c r="IL108" s="82"/>
      <c r="IM108" s="82"/>
      <c r="IN108" s="82"/>
    </row>
    <row r="109" spans="1:248" s="73" customFormat="1" ht="17.399999999999999">
      <c r="A109" s="62"/>
      <c r="B109" s="62"/>
      <c r="C109" s="70"/>
      <c r="D109" s="63"/>
      <c r="E109" s="29"/>
      <c r="F109" s="29"/>
      <c r="G109" s="30"/>
      <c r="H109" s="31"/>
      <c r="I109" s="30"/>
      <c r="J109" s="45"/>
      <c r="K109" s="31"/>
      <c r="L109" s="84"/>
      <c r="M109" s="64"/>
      <c r="N109" s="75"/>
      <c r="O109" s="68"/>
      <c r="P109" s="68"/>
      <c r="Q109" s="69"/>
      <c r="R109" s="66"/>
      <c r="S109" s="67"/>
      <c r="T109" s="66"/>
      <c r="U109" s="66"/>
      <c r="V109" s="96"/>
      <c r="W109" s="96"/>
      <c r="X109" s="31"/>
      <c r="Y109" s="25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83"/>
      <c r="AN109" s="83"/>
      <c r="AO109" s="83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2"/>
      <c r="EH109" s="82"/>
      <c r="EI109" s="82"/>
      <c r="EJ109" s="82"/>
      <c r="EK109" s="82"/>
      <c r="EL109" s="82"/>
      <c r="EM109" s="82"/>
      <c r="EN109" s="82"/>
      <c r="EO109" s="82"/>
      <c r="EP109" s="82"/>
      <c r="EQ109" s="82"/>
      <c r="ER109" s="82"/>
      <c r="ES109" s="82"/>
      <c r="ET109" s="82"/>
      <c r="EU109" s="82"/>
      <c r="EV109" s="82"/>
      <c r="EW109" s="82"/>
      <c r="EX109" s="82"/>
      <c r="EY109" s="82"/>
      <c r="EZ109" s="82"/>
      <c r="FA109" s="82"/>
      <c r="FB109" s="82"/>
      <c r="FC109" s="82"/>
      <c r="FD109" s="82"/>
      <c r="FE109" s="82"/>
      <c r="FF109" s="82"/>
      <c r="FG109" s="82"/>
      <c r="FH109" s="82"/>
      <c r="FI109" s="82"/>
      <c r="FJ109" s="82"/>
      <c r="FK109" s="82"/>
      <c r="FL109" s="82"/>
      <c r="FM109" s="82"/>
      <c r="FN109" s="82"/>
      <c r="FO109" s="82"/>
      <c r="FP109" s="82"/>
      <c r="FQ109" s="82"/>
      <c r="FR109" s="82"/>
      <c r="FS109" s="82"/>
      <c r="FT109" s="82"/>
      <c r="FU109" s="82"/>
      <c r="FV109" s="82"/>
      <c r="FW109" s="82"/>
      <c r="FX109" s="82"/>
      <c r="FY109" s="82"/>
      <c r="FZ109" s="82"/>
      <c r="GA109" s="82"/>
      <c r="GB109" s="82"/>
      <c r="GC109" s="82"/>
      <c r="GD109" s="82"/>
      <c r="GE109" s="82"/>
      <c r="GF109" s="82"/>
      <c r="GG109" s="82"/>
      <c r="GH109" s="82"/>
      <c r="GI109" s="82"/>
      <c r="GJ109" s="82"/>
      <c r="GK109" s="82"/>
      <c r="GL109" s="82"/>
      <c r="GM109" s="82"/>
      <c r="GN109" s="82"/>
      <c r="GO109" s="82"/>
      <c r="GP109" s="82"/>
      <c r="GQ109" s="82"/>
      <c r="GR109" s="82"/>
      <c r="GS109" s="82"/>
      <c r="GT109" s="82"/>
      <c r="GU109" s="82"/>
      <c r="GV109" s="82"/>
      <c r="GW109" s="82"/>
      <c r="GX109" s="82"/>
      <c r="GY109" s="82"/>
      <c r="GZ109" s="82"/>
      <c r="HA109" s="82"/>
      <c r="HB109" s="82"/>
      <c r="HC109" s="82"/>
      <c r="HD109" s="82"/>
      <c r="HE109" s="82"/>
      <c r="HF109" s="82"/>
      <c r="HG109" s="82"/>
      <c r="HH109" s="82"/>
      <c r="HI109" s="82"/>
      <c r="HJ109" s="82"/>
      <c r="HK109" s="82"/>
      <c r="HL109" s="82"/>
      <c r="HM109" s="82"/>
      <c r="HN109" s="82"/>
      <c r="HO109" s="82"/>
      <c r="HP109" s="82"/>
      <c r="HQ109" s="82"/>
      <c r="HR109" s="82"/>
      <c r="HS109" s="82"/>
      <c r="HT109" s="82"/>
      <c r="HU109" s="82"/>
      <c r="HV109" s="82"/>
      <c r="HW109" s="82"/>
      <c r="HX109" s="82"/>
      <c r="HY109" s="82"/>
      <c r="HZ109" s="82"/>
      <c r="IA109" s="82"/>
      <c r="IB109" s="82"/>
      <c r="IC109" s="82"/>
      <c r="ID109" s="82"/>
      <c r="IE109" s="82"/>
      <c r="IF109" s="82"/>
      <c r="IG109" s="82"/>
      <c r="IH109" s="82"/>
      <c r="II109" s="82"/>
      <c r="IJ109" s="82"/>
      <c r="IK109" s="82"/>
      <c r="IL109" s="82"/>
      <c r="IM109" s="82"/>
      <c r="IN109" s="82"/>
    </row>
    <row r="110" spans="1:248" s="73" customFormat="1" ht="17.399999999999999">
      <c r="A110" s="62"/>
      <c r="B110" s="62"/>
      <c r="C110" s="70"/>
      <c r="D110" s="63"/>
      <c r="E110" s="29"/>
      <c r="F110" s="29"/>
      <c r="G110" s="30"/>
      <c r="H110" s="31"/>
      <c r="I110" s="30"/>
      <c r="J110" s="45"/>
      <c r="K110" s="31"/>
      <c r="L110" s="84"/>
      <c r="M110" s="64"/>
      <c r="N110" s="75"/>
      <c r="O110" s="68"/>
      <c r="P110" s="68"/>
      <c r="Q110" s="69"/>
      <c r="R110" s="66"/>
      <c r="S110" s="67"/>
      <c r="T110" s="66"/>
      <c r="U110" s="66"/>
      <c r="V110" s="96"/>
      <c r="W110" s="96"/>
      <c r="X110" s="31"/>
      <c r="Y110" s="25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83"/>
      <c r="AN110" s="83"/>
      <c r="AO110" s="83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  <c r="FI110" s="82"/>
      <c r="FJ110" s="82"/>
      <c r="FK110" s="82"/>
      <c r="FL110" s="82"/>
      <c r="FM110" s="82"/>
      <c r="FN110" s="82"/>
      <c r="FO110" s="82"/>
      <c r="FP110" s="82"/>
      <c r="FQ110" s="82"/>
      <c r="FR110" s="82"/>
      <c r="FS110" s="82"/>
      <c r="FT110" s="82"/>
      <c r="FU110" s="82"/>
      <c r="FV110" s="82"/>
      <c r="FW110" s="82"/>
      <c r="FX110" s="82"/>
      <c r="FY110" s="82"/>
      <c r="FZ110" s="82"/>
      <c r="GA110" s="82"/>
      <c r="GB110" s="82"/>
      <c r="GC110" s="82"/>
      <c r="GD110" s="82"/>
      <c r="GE110" s="82"/>
      <c r="GF110" s="82"/>
      <c r="GG110" s="82"/>
      <c r="GH110" s="82"/>
      <c r="GI110" s="82"/>
      <c r="GJ110" s="82"/>
      <c r="GK110" s="82"/>
      <c r="GL110" s="82"/>
      <c r="GM110" s="82"/>
      <c r="GN110" s="82"/>
      <c r="GO110" s="82"/>
      <c r="GP110" s="82"/>
      <c r="GQ110" s="82"/>
      <c r="GR110" s="82"/>
      <c r="GS110" s="82"/>
      <c r="GT110" s="82"/>
      <c r="GU110" s="82"/>
      <c r="GV110" s="82"/>
      <c r="GW110" s="82"/>
      <c r="GX110" s="82"/>
      <c r="GY110" s="82"/>
      <c r="GZ110" s="82"/>
      <c r="HA110" s="82"/>
      <c r="HB110" s="82"/>
      <c r="HC110" s="82"/>
      <c r="HD110" s="82"/>
      <c r="HE110" s="82"/>
      <c r="HF110" s="82"/>
      <c r="HG110" s="82"/>
      <c r="HH110" s="82"/>
      <c r="HI110" s="82"/>
      <c r="HJ110" s="82"/>
      <c r="HK110" s="82"/>
      <c r="HL110" s="82"/>
      <c r="HM110" s="82"/>
      <c r="HN110" s="82"/>
      <c r="HO110" s="82"/>
      <c r="HP110" s="82"/>
      <c r="HQ110" s="82"/>
      <c r="HR110" s="82"/>
      <c r="HS110" s="82"/>
      <c r="HT110" s="82"/>
      <c r="HU110" s="82"/>
      <c r="HV110" s="82"/>
      <c r="HW110" s="82"/>
      <c r="HX110" s="82"/>
      <c r="HY110" s="82"/>
      <c r="HZ110" s="82"/>
      <c r="IA110" s="82"/>
      <c r="IB110" s="82"/>
      <c r="IC110" s="82"/>
      <c r="ID110" s="82"/>
      <c r="IE110" s="82"/>
      <c r="IF110" s="82"/>
      <c r="IG110" s="82"/>
      <c r="IH110" s="82"/>
      <c r="II110" s="82"/>
      <c r="IJ110" s="82"/>
      <c r="IK110" s="82"/>
      <c r="IL110" s="82"/>
      <c r="IM110" s="82"/>
      <c r="IN110" s="82"/>
    </row>
    <row r="111" spans="1:248" s="73" customFormat="1" ht="17.399999999999999">
      <c r="A111" s="62"/>
      <c r="B111" s="62"/>
      <c r="C111" s="70"/>
      <c r="D111" s="63"/>
      <c r="E111" s="29"/>
      <c r="F111" s="29"/>
      <c r="G111" s="30"/>
      <c r="H111" s="31"/>
      <c r="I111" s="30"/>
      <c r="J111" s="45"/>
      <c r="K111" s="31"/>
      <c r="L111" s="84"/>
      <c r="M111" s="64"/>
      <c r="N111" s="75"/>
      <c r="O111" s="68"/>
      <c r="P111" s="68"/>
      <c r="Q111" s="69"/>
      <c r="R111" s="66"/>
      <c r="S111" s="67"/>
      <c r="T111" s="66"/>
      <c r="U111" s="66"/>
      <c r="V111" s="96"/>
      <c r="W111" s="96"/>
      <c r="X111" s="31"/>
      <c r="Y111" s="25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83"/>
      <c r="AN111" s="83"/>
      <c r="AO111" s="83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  <c r="DE111" s="82"/>
      <c r="DF111" s="82"/>
      <c r="DG111" s="82"/>
      <c r="DH111" s="82"/>
      <c r="DI111" s="82"/>
      <c r="DJ111" s="82"/>
      <c r="DK111" s="82"/>
      <c r="DL111" s="82"/>
      <c r="DM111" s="82"/>
      <c r="DN111" s="82"/>
      <c r="DO111" s="82"/>
      <c r="DP111" s="82"/>
      <c r="DQ111" s="82"/>
      <c r="DR111" s="82"/>
      <c r="DS111" s="82"/>
      <c r="DT111" s="82"/>
      <c r="DU111" s="82"/>
      <c r="DV111" s="82"/>
      <c r="DW111" s="82"/>
      <c r="DX111" s="82"/>
      <c r="DY111" s="82"/>
      <c r="DZ111" s="82"/>
      <c r="EA111" s="82"/>
      <c r="EB111" s="82"/>
      <c r="EC111" s="82"/>
      <c r="ED111" s="82"/>
      <c r="EE111" s="82"/>
      <c r="EF111" s="82"/>
      <c r="EG111" s="82"/>
      <c r="EH111" s="82"/>
      <c r="EI111" s="82"/>
      <c r="EJ111" s="82"/>
      <c r="EK111" s="82"/>
      <c r="EL111" s="82"/>
      <c r="EM111" s="82"/>
      <c r="EN111" s="82"/>
      <c r="EO111" s="82"/>
      <c r="EP111" s="82"/>
      <c r="EQ111" s="82"/>
      <c r="ER111" s="82"/>
      <c r="ES111" s="82"/>
      <c r="ET111" s="82"/>
      <c r="EU111" s="82"/>
      <c r="EV111" s="82"/>
      <c r="EW111" s="82"/>
      <c r="EX111" s="82"/>
      <c r="EY111" s="82"/>
      <c r="EZ111" s="82"/>
      <c r="FA111" s="82"/>
      <c r="FB111" s="82"/>
      <c r="FC111" s="82"/>
      <c r="FD111" s="82"/>
      <c r="FE111" s="82"/>
      <c r="FF111" s="82"/>
      <c r="FG111" s="82"/>
      <c r="FH111" s="82"/>
      <c r="FI111" s="82"/>
      <c r="FJ111" s="82"/>
      <c r="FK111" s="82"/>
      <c r="FL111" s="82"/>
      <c r="FM111" s="82"/>
      <c r="FN111" s="82"/>
      <c r="FO111" s="82"/>
      <c r="FP111" s="82"/>
      <c r="FQ111" s="82"/>
      <c r="FR111" s="82"/>
      <c r="FS111" s="82"/>
      <c r="FT111" s="82"/>
      <c r="FU111" s="82"/>
      <c r="FV111" s="82"/>
      <c r="FW111" s="82"/>
      <c r="FX111" s="82"/>
      <c r="FY111" s="82"/>
      <c r="FZ111" s="82"/>
      <c r="GA111" s="82"/>
      <c r="GB111" s="82"/>
      <c r="GC111" s="82"/>
      <c r="GD111" s="82"/>
      <c r="GE111" s="82"/>
      <c r="GF111" s="82"/>
      <c r="GG111" s="82"/>
      <c r="GH111" s="82"/>
      <c r="GI111" s="82"/>
      <c r="GJ111" s="82"/>
      <c r="GK111" s="82"/>
      <c r="GL111" s="82"/>
      <c r="GM111" s="82"/>
      <c r="GN111" s="82"/>
      <c r="GO111" s="82"/>
      <c r="GP111" s="82"/>
      <c r="GQ111" s="82"/>
      <c r="GR111" s="82"/>
      <c r="GS111" s="82"/>
      <c r="GT111" s="82"/>
      <c r="GU111" s="82"/>
      <c r="GV111" s="82"/>
      <c r="GW111" s="82"/>
      <c r="GX111" s="82"/>
      <c r="GY111" s="82"/>
      <c r="GZ111" s="82"/>
      <c r="HA111" s="82"/>
      <c r="HB111" s="82"/>
      <c r="HC111" s="82"/>
      <c r="HD111" s="82"/>
      <c r="HE111" s="82"/>
      <c r="HF111" s="82"/>
      <c r="HG111" s="82"/>
      <c r="HH111" s="82"/>
      <c r="HI111" s="82"/>
      <c r="HJ111" s="82"/>
      <c r="HK111" s="82"/>
      <c r="HL111" s="82"/>
      <c r="HM111" s="82"/>
      <c r="HN111" s="82"/>
      <c r="HO111" s="82"/>
      <c r="HP111" s="82"/>
      <c r="HQ111" s="82"/>
      <c r="HR111" s="82"/>
      <c r="HS111" s="82"/>
      <c r="HT111" s="82"/>
      <c r="HU111" s="82"/>
      <c r="HV111" s="82"/>
      <c r="HW111" s="82"/>
      <c r="HX111" s="82"/>
      <c r="HY111" s="82"/>
      <c r="HZ111" s="82"/>
      <c r="IA111" s="82"/>
      <c r="IB111" s="82"/>
      <c r="IC111" s="82"/>
      <c r="ID111" s="82"/>
      <c r="IE111" s="82"/>
      <c r="IF111" s="82"/>
      <c r="IG111" s="82"/>
      <c r="IH111" s="82"/>
      <c r="II111" s="82"/>
      <c r="IJ111" s="82"/>
      <c r="IK111" s="82"/>
      <c r="IL111" s="82"/>
      <c r="IM111" s="82"/>
      <c r="IN111" s="82"/>
    </row>
    <row r="112" spans="1:248" s="73" customFormat="1" ht="17.399999999999999">
      <c r="A112" s="62"/>
      <c r="B112" s="62"/>
      <c r="C112" s="70"/>
      <c r="D112" s="63"/>
      <c r="E112" s="29"/>
      <c r="F112" s="29"/>
      <c r="G112" s="30"/>
      <c r="H112" s="31"/>
      <c r="I112" s="30"/>
      <c r="J112" s="29"/>
      <c r="K112" s="31"/>
      <c r="L112" s="32"/>
      <c r="M112" s="30"/>
      <c r="N112" s="74"/>
      <c r="O112" s="34"/>
      <c r="P112" s="34"/>
      <c r="Q112" s="35"/>
      <c r="R112" s="31"/>
      <c r="S112" s="32"/>
      <c r="T112" s="31"/>
      <c r="U112" s="31"/>
      <c r="V112" s="96"/>
      <c r="W112" s="96"/>
      <c r="X112" s="31"/>
      <c r="Y112" s="25"/>
      <c r="Z112" s="1" t="str">
        <f>IF(P112=300,Q112,"")</f>
        <v/>
      </c>
      <c r="AA112" s="1" t="str">
        <f>IF(P112=375,Q112,"")</f>
        <v/>
      </c>
      <c r="AB112" s="1" t="str">
        <f>IF(P112=450,Q112,"")</f>
        <v/>
      </c>
      <c r="AC112" s="1" t="str">
        <f>IF(P112=525,Q112,"")</f>
        <v/>
      </c>
      <c r="AD112" s="1" t="str">
        <f>IF(P112=600,Q112,"")</f>
        <v/>
      </c>
      <c r="AE112" s="1" t="str">
        <f>IF(P112=675,Q112,"")</f>
        <v/>
      </c>
      <c r="AF112" s="1" t="str">
        <f>IF(P112=750,Q112,"")</f>
        <v/>
      </c>
      <c r="AG112" s="1" t="str">
        <f>IF(P112=825,Q112,"")</f>
        <v/>
      </c>
      <c r="AH112" s="1" t="str">
        <f>IF(P112=900,Q112,"")</f>
        <v/>
      </c>
      <c r="AI112" s="1" t="str">
        <f>IF(P112=1050,Q112,"")</f>
        <v/>
      </c>
      <c r="AJ112" s="1" t="str">
        <f>IF(P112=1200,Q112,"")</f>
        <v/>
      </c>
      <c r="AK112" s="1" t="str">
        <f>IF(P112=1400,Q112,"")</f>
        <v/>
      </c>
      <c r="AL112" s="1"/>
      <c r="AM112" s="83"/>
      <c r="AN112" s="83"/>
      <c r="AO112" s="83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  <c r="FL112" s="82"/>
      <c r="FM112" s="82"/>
      <c r="FN112" s="82"/>
      <c r="FO112" s="82"/>
      <c r="FP112" s="82"/>
      <c r="FQ112" s="82"/>
      <c r="FR112" s="82"/>
      <c r="FS112" s="82"/>
      <c r="FT112" s="82"/>
      <c r="FU112" s="82"/>
      <c r="FV112" s="82"/>
      <c r="FW112" s="82"/>
      <c r="FX112" s="82"/>
      <c r="FY112" s="82"/>
      <c r="FZ112" s="82"/>
      <c r="GA112" s="82"/>
      <c r="GB112" s="82"/>
      <c r="GC112" s="82"/>
      <c r="GD112" s="82"/>
      <c r="GE112" s="82"/>
      <c r="GF112" s="82"/>
      <c r="GG112" s="82"/>
      <c r="GH112" s="82"/>
      <c r="GI112" s="82"/>
      <c r="GJ112" s="82"/>
      <c r="GK112" s="82"/>
      <c r="GL112" s="82"/>
      <c r="GM112" s="82"/>
      <c r="GN112" s="82"/>
      <c r="GO112" s="82"/>
      <c r="GP112" s="82"/>
      <c r="GQ112" s="82"/>
      <c r="GR112" s="82"/>
      <c r="GS112" s="82"/>
      <c r="GT112" s="82"/>
      <c r="GU112" s="82"/>
      <c r="GV112" s="82"/>
      <c r="GW112" s="82"/>
      <c r="GX112" s="82"/>
      <c r="GY112" s="82"/>
      <c r="GZ112" s="82"/>
      <c r="HA112" s="82"/>
      <c r="HB112" s="82"/>
      <c r="HC112" s="82"/>
      <c r="HD112" s="82"/>
      <c r="HE112" s="82"/>
      <c r="HF112" s="82"/>
      <c r="HG112" s="82"/>
      <c r="HH112" s="82"/>
      <c r="HI112" s="82"/>
      <c r="HJ112" s="82"/>
      <c r="HK112" s="82"/>
      <c r="HL112" s="82"/>
      <c r="HM112" s="82"/>
      <c r="HN112" s="82"/>
      <c r="HO112" s="82"/>
      <c r="HP112" s="82"/>
      <c r="HQ112" s="82"/>
      <c r="HR112" s="82"/>
      <c r="HS112" s="82"/>
      <c r="HT112" s="82"/>
      <c r="HU112" s="82"/>
      <c r="HV112" s="82"/>
      <c r="HW112" s="82"/>
      <c r="HX112" s="82"/>
      <c r="HY112" s="82"/>
      <c r="HZ112" s="82"/>
      <c r="IA112" s="82"/>
      <c r="IB112" s="82"/>
      <c r="IC112" s="82"/>
      <c r="ID112" s="82"/>
      <c r="IE112" s="82"/>
      <c r="IF112" s="82"/>
      <c r="IG112" s="82"/>
      <c r="IH112" s="82"/>
      <c r="II112" s="82"/>
      <c r="IJ112" s="82"/>
      <c r="IK112" s="82"/>
      <c r="IL112" s="82"/>
      <c r="IM112" s="82"/>
      <c r="IN112" s="82"/>
    </row>
    <row r="113" spans="1:248" s="87" customFormat="1" ht="17.399999999999999">
      <c r="A113" s="62"/>
      <c r="B113" s="62"/>
      <c r="C113" s="70"/>
      <c r="D113" s="63"/>
      <c r="E113" s="62"/>
      <c r="F113" s="62"/>
      <c r="G113" s="65"/>
      <c r="H113" s="66"/>
      <c r="I113" s="64"/>
      <c r="J113" s="65"/>
      <c r="K113" s="66"/>
      <c r="L113" s="67"/>
      <c r="M113" s="64"/>
      <c r="N113" s="75"/>
      <c r="O113" s="68"/>
      <c r="P113" s="68"/>
      <c r="Q113" s="69"/>
      <c r="R113" s="66"/>
      <c r="S113" s="67"/>
      <c r="T113" s="66"/>
      <c r="U113" s="66"/>
      <c r="V113" s="96"/>
      <c r="W113" s="96"/>
      <c r="X113" s="66"/>
      <c r="Y113" s="25"/>
      <c r="Z113" s="1" t="str">
        <f t="shared" ref="Z113:Z141" si="36">IF(P113=300,Q113,"")</f>
        <v/>
      </c>
      <c r="AA113" s="1" t="str">
        <f t="shared" ref="AA113:AA141" si="37">IF(P113=375,Q113,"")</f>
        <v/>
      </c>
      <c r="AB113" s="1" t="str">
        <f t="shared" ref="AB113:AB141" si="38">IF(P113=450,Q113,"")</f>
        <v/>
      </c>
      <c r="AC113" s="1" t="str">
        <f t="shared" ref="AC113:AC141" si="39">IF(P113=525,Q113,"")</f>
        <v/>
      </c>
      <c r="AD113" s="1" t="str">
        <f t="shared" ref="AD113:AD141" si="40">IF(P113=600,Q113,"")</f>
        <v/>
      </c>
      <c r="AE113" s="1" t="str">
        <f t="shared" ref="AE113:AE141" si="41">IF(P113=675,Q113,"")</f>
        <v/>
      </c>
      <c r="AF113" s="1" t="str">
        <f t="shared" ref="AF113:AF141" si="42">IF(P113=750,Q113,"")</f>
        <v/>
      </c>
      <c r="AG113" s="1" t="str">
        <f t="shared" ref="AG113:AG141" si="43">IF(P113=825,Q113,"")</f>
        <v/>
      </c>
      <c r="AH113" s="1" t="str">
        <f t="shared" ref="AH113:AH141" si="44">IF(P113=900,Q113,"")</f>
        <v/>
      </c>
      <c r="AI113" s="1" t="str">
        <f t="shared" ref="AI113:AI141" si="45">IF(P113=1050,Q113,"")</f>
        <v/>
      </c>
      <c r="AJ113" s="1" t="str">
        <f t="shared" ref="AJ113:AJ141" si="46">IF(P113=1200,Q113,"")</f>
        <v/>
      </c>
      <c r="AK113" s="1" t="str">
        <f t="shared" ref="AK113:AK141" si="47">IF(P113=1400,Q113,"")</f>
        <v/>
      </c>
      <c r="AL113" s="1"/>
      <c r="AM113" s="85"/>
      <c r="AN113" s="85"/>
      <c r="AO113" s="85"/>
      <c r="AP113" s="86"/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  <c r="HY113" s="86"/>
      <c r="HZ113" s="86"/>
      <c r="IA113" s="86"/>
      <c r="IB113" s="86"/>
      <c r="IC113" s="86"/>
      <c r="ID113" s="86"/>
      <c r="IE113" s="86"/>
      <c r="IF113" s="86"/>
      <c r="IG113" s="86"/>
      <c r="IH113" s="86"/>
      <c r="II113" s="86"/>
      <c r="IJ113" s="86"/>
      <c r="IK113" s="86"/>
      <c r="IL113" s="86"/>
      <c r="IM113" s="86"/>
      <c r="IN113" s="86"/>
    </row>
    <row r="114" spans="1:248" s="91" customFormat="1" ht="17.399999999999999">
      <c r="A114" s="62"/>
      <c r="B114" s="62"/>
      <c r="C114" s="70"/>
      <c r="D114" s="63"/>
      <c r="E114" s="62"/>
      <c r="F114" s="62"/>
      <c r="G114" s="65"/>
      <c r="H114" s="66"/>
      <c r="I114" s="64"/>
      <c r="J114" s="65"/>
      <c r="K114" s="66"/>
      <c r="L114" s="67"/>
      <c r="M114" s="30"/>
      <c r="N114" s="74"/>
      <c r="O114" s="34"/>
      <c r="P114" s="34"/>
      <c r="Q114" s="35"/>
      <c r="R114" s="31"/>
      <c r="S114" s="32"/>
      <c r="T114" s="31"/>
      <c r="U114" s="31"/>
      <c r="V114" s="96"/>
      <c r="W114" s="96"/>
      <c r="X114" s="31"/>
      <c r="Y114" s="53"/>
      <c r="Z114" s="54" t="e">
        <f>IF(#REF!=300,#REF!,"")</f>
        <v>#REF!</v>
      </c>
      <c r="AA114" s="54" t="e">
        <f>IF(#REF!=375,#REF!,"")</f>
        <v>#REF!</v>
      </c>
      <c r="AB114" s="54" t="e">
        <f>IF(#REF!=450,#REF!,"")</f>
        <v>#REF!</v>
      </c>
      <c r="AC114" s="54" t="e">
        <f>IF(#REF!=525,#REF!,"")</f>
        <v>#REF!</v>
      </c>
      <c r="AD114" s="54" t="e">
        <f>IF(#REF!=600,#REF!,"")</f>
        <v>#REF!</v>
      </c>
      <c r="AE114" s="1" t="e">
        <f>IF(#REF!=675,#REF!,"")</f>
        <v>#REF!</v>
      </c>
      <c r="AF114" s="54" t="e">
        <f>IF(#REF!=750,#REF!,"")</f>
        <v>#REF!</v>
      </c>
      <c r="AG114" s="54" t="e">
        <f>IF(#REF!=825,#REF!,"")</f>
        <v>#REF!</v>
      </c>
      <c r="AH114" s="54" t="e">
        <f>IF(#REF!=900,#REF!,"")</f>
        <v>#REF!</v>
      </c>
      <c r="AI114" s="54" t="e">
        <f>IF(#REF!=1050,#REF!,"")</f>
        <v>#REF!</v>
      </c>
      <c r="AJ114" s="54" t="e">
        <f>IF(#REF!=1200,#REF!,"")</f>
        <v>#REF!</v>
      </c>
      <c r="AK114" s="54" t="e">
        <f>IF(#REF!=1400,#REF!,"")</f>
        <v>#REF!</v>
      </c>
      <c r="AL114" s="54"/>
    </row>
    <row r="115" spans="1:248" s="91" customFormat="1" ht="17.399999999999999">
      <c r="A115" s="62"/>
      <c r="B115" s="62"/>
      <c r="C115" s="70"/>
      <c r="D115" s="63"/>
      <c r="E115" s="62"/>
      <c r="F115" s="62"/>
      <c r="G115" s="65"/>
      <c r="H115" s="66"/>
      <c r="I115" s="64"/>
      <c r="J115" s="65"/>
      <c r="K115" s="66"/>
      <c r="L115" s="67"/>
      <c r="M115" s="64"/>
      <c r="N115" s="75"/>
      <c r="O115" s="68"/>
      <c r="P115" s="68"/>
      <c r="Q115" s="69"/>
      <c r="R115" s="66"/>
      <c r="S115" s="67"/>
      <c r="T115" s="66"/>
      <c r="U115" s="66"/>
      <c r="V115" s="96"/>
      <c r="W115" s="96"/>
      <c r="X115" s="66"/>
      <c r="Y115" s="25"/>
      <c r="Z115" s="1" t="str">
        <f t="shared" si="36"/>
        <v/>
      </c>
      <c r="AA115" s="1" t="str">
        <f t="shared" si="37"/>
        <v/>
      </c>
      <c r="AB115" s="1" t="str">
        <f t="shared" si="38"/>
        <v/>
      </c>
      <c r="AC115" s="1" t="str">
        <f t="shared" si="39"/>
        <v/>
      </c>
      <c r="AD115" s="1" t="str">
        <f t="shared" si="40"/>
        <v/>
      </c>
      <c r="AE115" s="1" t="str">
        <f t="shared" si="41"/>
        <v/>
      </c>
      <c r="AF115" s="1" t="str">
        <f t="shared" si="42"/>
        <v/>
      </c>
      <c r="AG115" s="1" t="str">
        <f t="shared" si="43"/>
        <v/>
      </c>
      <c r="AH115" s="1" t="str">
        <f t="shared" si="44"/>
        <v/>
      </c>
      <c r="AI115" s="1" t="str">
        <f t="shared" si="45"/>
        <v/>
      </c>
      <c r="AJ115" s="1" t="str">
        <f t="shared" si="46"/>
        <v/>
      </c>
      <c r="AK115" s="1" t="str">
        <f t="shared" si="47"/>
        <v/>
      </c>
      <c r="AL115" s="1"/>
    </row>
    <row r="116" spans="1:248" s="91" customFormat="1" ht="17.399999999999999">
      <c r="A116" s="62"/>
      <c r="B116" s="62"/>
      <c r="C116" s="70"/>
      <c r="D116" s="63"/>
      <c r="E116" s="62"/>
      <c r="F116" s="62"/>
      <c r="G116" s="64"/>
      <c r="H116" s="66"/>
      <c r="I116" s="64"/>
      <c r="J116" s="62"/>
      <c r="K116" s="66"/>
      <c r="L116" s="67"/>
      <c r="M116" s="64"/>
      <c r="N116" s="75"/>
      <c r="O116" s="68"/>
      <c r="P116" s="68"/>
      <c r="Q116" s="69"/>
      <c r="R116" s="66"/>
      <c r="S116" s="67"/>
      <c r="T116" s="66"/>
      <c r="U116" s="66"/>
      <c r="V116" s="96"/>
      <c r="W116" s="96"/>
      <c r="X116" s="66"/>
      <c r="Y116" s="25"/>
      <c r="Z116" s="1" t="str">
        <f t="shared" si="36"/>
        <v/>
      </c>
      <c r="AA116" s="1" t="str">
        <f t="shared" si="37"/>
        <v/>
      </c>
      <c r="AB116" s="1" t="str">
        <f t="shared" si="38"/>
        <v/>
      </c>
      <c r="AC116" s="1" t="str">
        <f t="shared" si="39"/>
        <v/>
      </c>
      <c r="AD116" s="1" t="str">
        <f t="shared" si="40"/>
        <v/>
      </c>
      <c r="AE116" s="1" t="str">
        <f t="shared" si="41"/>
        <v/>
      </c>
      <c r="AF116" s="1" t="str">
        <f t="shared" si="42"/>
        <v/>
      </c>
      <c r="AG116" s="1" t="str">
        <f t="shared" si="43"/>
        <v/>
      </c>
      <c r="AH116" s="1" t="str">
        <f t="shared" si="44"/>
        <v/>
      </c>
      <c r="AI116" s="1" t="str">
        <f t="shared" si="45"/>
        <v/>
      </c>
      <c r="AJ116" s="1" t="str">
        <f t="shared" si="46"/>
        <v/>
      </c>
      <c r="AK116" s="1" t="str">
        <f t="shared" si="47"/>
        <v/>
      </c>
      <c r="AL116" s="1"/>
    </row>
    <row r="117" spans="1:248" s="91" customFormat="1" ht="17.399999999999999">
      <c r="A117" s="62"/>
      <c r="B117" s="62"/>
      <c r="C117" s="70"/>
      <c r="D117" s="63"/>
      <c r="E117" s="29"/>
      <c r="F117" s="29"/>
      <c r="G117" s="30"/>
      <c r="H117" s="31"/>
      <c r="I117" s="30"/>
      <c r="J117" s="29"/>
      <c r="K117" s="31"/>
      <c r="L117" s="32"/>
      <c r="M117" s="30"/>
      <c r="N117" s="74"/>
      <c r="O117" s="34"/>
      <c r="P117" s="34"/>
      <c r="Q117" s="35"/>
      <c r="R117" s="31"/>
      <c r="S117" s="32"/>
      <c r="T117" s="31"/>
      <c r="U117" s="31"/>
      <c r="V117" s="96"/>
      <c r="W117" s="96"/>
      <c r="X117" s="31"/>
      <c r="Y117" s="25"/>
      <c r="Z117" s="1" t="str">
        <f t="shared" si="36"/>
        <v/>
      </c>
      <c r="AA117" s="1" t="str">
        <f t="shared" si="37"/>
        <v/>
      </c>
      <c r="AB117" s="1" t="str">
        <f t="shared" si="38"/>
        <v/>
      </c>
      <c r="AC117" s="1" t="str">
        <f t="shared" si="39"/>
        <v/>
      </c>
      <c r="AD117" s="1" t="str">
        <f t="shared" si="40"/>
        <v/>
      </c>
      <c r="AE117" s="1" t="str">
        <f t="shared" si="41"/>
        <v/>
      </c>
      <c r="AF117" s="1" t="str">
        <f t="shared" si="42"/>
        <v/>
      </c>
      <c r="AG117" s="1" t="str">
        <f t="shared" si="43"/>
        <v/>
      </c>
      <c r="AH117" s="1" t="str">
        <f t="shared" si="44"/>
        <v/>
      </c>
      <c r="AI117" s="1" t="str">
        <f t="shared" si="45"/>
        <v/>
      </c>
      <c r="AJ117" s="1" t="str">
        <f t="shared" si="46"/>
        <v/>
      </c>
      <c r="AK117" s="1" t="str">
        <f t="shared" si="47"/>
        <v/>
      </c>
      <c r="AL117" s="1"/>
    </row>
    <row r="118" spans="1:248" s="91" customFormat="1" ht="17.399999999999999">
      <c r="A118" s="62"/>
      <c r="B118" s="62"/>
      <c r="C118" s="63"/>
      <c r="D118" s="63"/>
      <c r="E118" s="62"/>
      <c r="F118" s="62"/>
      <c r="G118" s="65"/>
      <c r="H118" s="66"/>
      <c r="I118" s="64"/>
      <c r="J118" s="65"/>
      <c r="K118" s="66"/>
      <c r="L118" s="67"/>
      <c r="M118" s="64"/>
      <c r="N118" s="75"/>
      <c r="O118" s="68"/>
      <c r="P118" s="68"/>
      <c r="Q118" s="69"/>
      <c r="R118" s="66"/>
      <c r="S118" s="67"/>
      <c r="T118" s="66"/>
      <c r="U118" s="66"/>
      <c r="V118" s="96"/>
      <c r="W118" s="96"/>
      <c r="X118" s="66"/>
      <c r="Y118" s="53"/>
      <c r="Z118" s="54" t="str">
        <f t="shared" si="36"/>
        <v/>
      </c>
      <c r="AA118" s="54" t="str">
        <f t="shared" si="37"/>
        <v/>
      </c>
      <c r="AB118" s="54" t="str">
        <f t="shared" si="38"/>
        <v/>
      </c>
      <c r="AC118" s="54" t="str">
        <f t="shared" si="39"/>
        <v/>
      </c>
      <c r="AD118" s="54" t="str">
        <f t="shared" si="40"/>
        <v/>
      </c>
      <c r="AE118" s="1" t="str">
        <f t="shared" si="41"/>
        <v/>
      </c>
      <c r="AF118" s="54" t="str">
        <f t="shared" si="42"/>
        <v/>
      </c>
      <c r="AG118" s="54" t="str">
        <f t="shared" si="43"/>
        <v/>
      </c>
      <c r="AH118" s="54" t="str">
        <f t="shared" si="44"/>
        <v/>
      </c>
      <c r="AI118" s="54" t="str">
        <f t="shared" si="45"/>
        <v/>
      </c>
      <c r="AJ118" s="54" t="str">
        <f t="shared" si="46"/>
        <v/>
      </c>
      <c r="AK118" s="54" t="str">
        <f t="shared" si="47"/>
        <v/>
      </c>
      <c r="AL118" s="54"/>
    </row>
    <row r="119" spans="1:248" s="87" customFormat="1" ht="17.399999999999999">
      <c r="A119" s="62"/>
      <c r="B119" s="62"/>
      <c r="C119" s="63"/>
      <c r="D119" s="63"/>
      <c r="E119" s="62"/>
      <c r="F119" s="62"/>
      <c r="G119" s="65"/>
      <c r="H119" s="66"/>
      <c r="I119" s="64"/>
      <c r="J119" s="65"/>
      <c r="K119" s="66"/>
      <c r="L119" s="67"/>
      <c r="M119" s="64"/>
      <c r="N119" s="75"/>
      <c r="O119" s="68"/>
      <c r="P119" s="68"/>
      <c r="Q119" s="69"/>
      <c r="R119" s="66"/>
      <c r="S119" s="67"/>
      <c r="T119" s="66"/>
      <c r="U119" s="66"/>
      <c r="V119" s="96"/>
      <c r="W119" s="96"/>
      <c r="X119" s="66"/>
      <c r="Y119" s="25"/>
      <c r="Z119" s="1" t="str">
        <f t="shared" si="36"/>
        <v/>
      </c>
      <c r="AA119" s="1" t="str">
        <f t="shared" si="37"/>
        <v/>
      </c>
      <c r="AB119" s="1" t="str">
        <f t="shared" si="38"/>
        <v/>
      </c>
      <c r="AC119" s="1" t="str">
        <f t="shared" si="39"/>
        <v/>
      </c>
      <c r="AD119" s="1" t="str">
        <f t="shared" si="40"/>
        <v/>
      </c>
      <c r="AE119" s="1" t="str">
        <f t="shared" si="41"/>
        <v/>
      </c>
      <c r="AF119" s="1" t="str">
        <f t="shared" si="42"/>
        <v/>
      </c>
      <c r="AG119" s="1" t="str">
        <f t="shared" si="43"/>
        <v/>
      </c>
      <c r="AH119" s="1" t="str">
        <f t="shared" si="44"/>
        <v/>
      </c>
      <c r="AI119" s="1" t="str">
        <f t="shared" si="45"/>
        <v/>
      </c>
      <c r="AJ119" s="1" t="str">
        <f t="shared" si="46"/>
        <v/>
      </c>
      <c r="AK119" s="1" t="str">
        <f t="shared" si="47"/>
        <v/>
      </c>
      <c r="AL119" s="1"/>
      <c r="AM119" s="85"/>
      <c r="AN119" s="85"/>
      <c r="AO119" s="85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86"/>
      <c r="CV119" s="86"/>
      <c r="CW119" s="86"/>
      <c r="CX119" s="86"/>
      <c r="CY119" s="86"/>
      <c r="CZ119" s="86"/>
      <c r="DA119" s="86"/>
      <c r="DB119" s="86"/>
      <c r="DC119" s="86"/>
      <c r="DD119" s="86"/>
      <c r="DE119" s="86"/>
      <c r="DF119" s="86"/>
      <c r="DG119" s="86"/>
      <c r="DH119" s="86"/>
      <c r="DI119" s="86"/>
      <c r="DJ119" s="86"/>
      <c r="DK119" s="86"/>
      <c r="DL119" s="86"/>
      <c r="DM119" s="86"/>
      <c r="DN119" s="86"/>
      <c r="DO119" s="86"/>
      <c r="DP119" s="86"/>
      <c r="DQ119" s="86"/>
      <c r="DR119" s="86"/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86"/>
      <c r="ES119" s="86"/>
      <c r="ET119" s="86"/>
      <c r="EU119" s="86"/>
      <c r="EV119" s="86"/>
      <c r="EW119" s="86"/>
      <c r="EX119" s="86"/>
      <c r="EY119" s="86"/>
      <c r="EZ119" s="86"/>
      <c r="FA119" s="86"/>
      <c r="FB119" s="86"/>
      <c r="FC119" s="86"/>
      <c r="FD119" s="86"/>
      <c r="FE119" s="86"/>
      <c r="FF119" s="86"/>
      <c r="FG119" s="86"/>
      <c r="FH119" s="86"/>
      <c r="FI119" s="86"/>
      <c r="FJ119" s="86"/>
      <c r="FK119" s="86"/>
      <c r="FL119" s="86"/>
      <c r="FM119" s="86"/>
      <c r="FN119" s="86"/>
      <c r="FO119" s="86"/>
      <c r="FP119" s="86"/>
      <c r="FQ119" s="86"/>
      <c r="FR119" s="86"/>
      <c r="FS119" s="86"/>
      <c r="FT119" s="86"/>
      <c r="FU119" s="86"/>
      <c r="FV119" s="86"/>
      <c r="FW119" s="86"/>
      <c r="FX119" s="86"/>
      <c r="FY119" s="86"/>
      <c r="FZ119" s="86"/>
      <c r="GA119" s="86"/>
      <c r="GB119" s="86"/>
      <c r="GC119" s="86"/>
      <c r="GD119" s="86"/>
      <c r="GE119" s="86"/>
      <c r="GF119" s="86"/>
      <c r="GG119" s="86"/>
      <c r="GH119" s="86"/>
      <c r="GI119" s="86"/>
      <c r="GJ119" s="86"/>
      <c r="GK119" s="86"/>
      <c r="GL119" s="86"/>
      <c r="GM119" s="86"/>
      <c r="GN119" s="86"/>
      <c r="GO119" s="86"/>
      <c r="GP119" s="86"/>
      <c r="GQ119" s="86"/>
      <c r="GR119" s="86"/>
      <c r="GS119" s="86"/>
      <c r="GT119" s="86"/>
      <c r="GU119" s="86"/>
      <c r="GV119" s="86"/>
      <c r="GW119" s="86"/>
      <c r="GX119" s="86"/>
      <c r="GY119" s="86"/>
      <c r="GZ119" s="86"/>
      <c r="HA119" s="86"/>
      <c r="HB119" s="86"/>
      <c r="HC119" s="86"/>
      <c r="HD119" s="86"/>
      <c r="HE119" s="86"/>
      <c r="HF119" s="86"/>
      <c r="HG119" s="86"/>
      <c r="HH119" s="86"/>
      <c r="HI119" s="86"/>
      <c r="HJ119" s="86"/>
      <c r="HK119" s="86"/>
      <c r="HL119" s="86"/>
      <c r="HM119" s="86"/>
      <c r="HN119" s="86"/>
      <c r="HO119" s="86"/>
      <c r="HP119" s="86"/>
      <c r="HQ119" s="86"/>
      <c r="HR119" s="86"/>
      <c r="HS119" s="86"/>
      <c r="HT119" s="86"/>
      <c r="HU119" s="86"/>
      <c r="HV119" s="86"/>
      <c r="HW119" s="86"/>
      <c r="HX119" s="86"/>
      <c r="HY119" s="86"/>
      <c r="HZ119" s="86"/>
      <c r="IA119" s="86"/>
      <c r="IB119" s="86"/>
      <c r="IC119" s="86"/>
      <c r="ID119" s="86"/>
      <c r="IE119" s="86"/>
      <c r="IF119" s="86"/>
      <c r="IG119" s="86"/>
      <c r="IH119" s="86"/>
      <c r="II119" s="86"/>
      <c r="IJ119" s="86"/>
      <c r="IK119" s="86"/>
      <c r="IL119" s="86"/>
      <c r="IM119" s="86"/>
      <c r="IN119" s="86"/>
    </row>
    <row r="120" spans="1:248" s="87" customFormat="1" ht="17.399999999999999">
      <c r="A120" s="62"/>
      <c r="B120" s="62"/>
      <c r="C120" s="70"/>
      <c r="D120" s="63"/>
      <c r="E120" s="62"/>
      <c r="F120" s="62"/>
      <c r="G120" s="65"/>
      <c r="H120" s="66"/>
      <c r="I120" s="64"/>
      <c r="J120" s="65"/>
      <c r="K120" s="66"/>
      <c r="L120" s="67"/>
      <c r="M120" s="64"/>
      <c r="N120" s="75"/>
      <c r="O120" s="68"/>
      <c r="P120" s="68"/>
      <c r="Q120" s="69"/>
      <c r="R120" s="66"/>
      <c r="S120" s="67"/>
      <c r="T120" s="66"/>
      <c r="U120" s="66"/>
      <c r="V120" s="96"/>
      <c r="W120" s="96"/>
      <c r="X120" s="66"/>
      <c r="Y120" s="25"/>
      <c r="Z120" s="1" t="str">
        <f t="shared" si="36"/>
        <v/>
      </c>
      <c r="AA120" s="1" t="str">
        <f t="shared" si="37"/>
        <v/>
      </c>
      <c r="AB120" s="1" t="str">
        <f t="shared" si="38"/>
        <v/>
      </c>
      <c r="AC120" s="1" t="str">
        <f t="shared" si="39"/>
        <v/>
      </c>
      <c r="AD120" s="1" t="str">
        <f t="shared" si="40"/>
        <v/>
      </c>
      <c r="AE120" s="1" t="str">
        <f t="shared" si="41"/>
        <v/>
      </c>
      <c r="AF120" s="1" t="str">
        <f t="shared" si="42"/>
        <v/>
      </c>
      <c r="AG120" s="1" t="str">
        <f t="shared" si="43"/>
        <v/>
      </c>
      <c r="AH120" s="1" t="str">
        <f t="shared" si="44"/>
        <v/>
      </c>
      <c r="AI120" s="1" t="str">
        <f t="shared" si="45"/>
        <v/>
      </c>
      <c r="AJ120" s="1" t="str">
        <f t="shared" si="46"/>
        <v/>
      </c>
      <c r="AK120" s="1" t="str">
        <f t="shared" si="47"/>
        <v/>
      </c>
      <c r="AL120" s="1"/>
      <c r="AM120" s="85"/>
      <c r="AN120" s="85"/>
      <c r="AO120" s="85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6"/>
      <c r="BR120" s="86"/>
      <c r="BS120" s="86"/>
      <c r="BT120" s="86"/>
      <c r="BU120" s="86"/>
      <c r="BV120" s="86"/>
      <c r="BW120" s="86"/>
      <c r="BX120" s="86"/>
      <c r="BY120" s="86"/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86"/>
      <c r="CR120" s="86"/>
      <c r="CS120" s="86"/>
      <c r="CT120" s="86"/>
      <c r="CU120" s="86"/>
      <c r="CV120" s="86"/>
      <c r="CW120" s="86"/>
      <c r="CX120" s="86"/>
      <c r="CY120" s="86"/>
      <c r="CZ120" s="86"/>
      <c r="DA120" s="86"/>
      <c r="DB120" s="86"/>
      <c r="DC120" s="86"/>
      <c r="DD120" s="86"/>
      <c r="DE120" s="86"/>
      <c r="DF120" s="86"/>
      <c r="DG120" s="86"/>
      <c r="DH120" s="86"/>
      <c r="DI120" s="86"/>
      <c r="DJ120" s="86"/>
      <c r="DK120" s="86"/>
      <c r="DL120" s="86"/>
      <c r="DM120" s="86"/>
      <c r="DN120" s="86"/>
      <c r="DO120" s="86"/>
      <c r="DP120" s="86"/>
      <c r="DQ120" s="86"/>
      <c r="DR120" s="86"/>
      <c r="DS120" s="86"/>
      <c r="DT120" s="86"/>
      <c r="DU120" s="86"/>
      <c r="DV120" s="86"/>
      <c r="DW120" s="86"/>
      <c r="DX120" s="86"/>
      <c r="DY120" s="86"/>
      <c r="DZ120" s="86"/>
      <c r="EA120" s="86"/>
      <c r="EB120" s="86"/>
      <c r="EC120" s="86"/>
      <c r="ED120" s="86"/>
      <c r="EE120" s="86"/>
      <c r="EF120" s="86"/>
      <c r="EG120" s="86"/>
      <c r="EH120" s="86"/>
      <c r="EI120" s="86"/>
      <c r="EJ120" s="86"/>
      <c r="EK120" s="86"/>
      <c r="EL120" s="86"/>
      <c r="EM120" s="86"/>
      <c r="EN120" s="86"/>
      <c r="EO120" s="86"/>
      <c r="EP120" s="86"/>
      <c r="EQ120" s="86"/>
      <c r="ER120" s="86"/>
      <c r="ES120" s="86"/>
      <c r="ET120" s="86"/>
      <c r="EU120" s="86"/>
      <c r="EV120" s="86"/>
      <c r="EW120" s="86"/>
      <c r="EX120" s="86"/>
      <c r="EY120" s="86"/>
      <c r="EZ120" s="86"/>
      <c r="FA120" s="86"/>
      <c r="FB120" s="86"/>
      <c r="FC120" s="86"/>
      <c r="FD120" s="86"/>
      <c r="FE120" s="86"/>
      <c r="FF120" s="86"/>
      <c r="FG120" s="86"/>
      <c r="FH120" s="86"/>
      <c r="FI120" s="86"/>
      <c r="FJ120" s="86"/>
      <c r="FK120" s="86"/>
      <c r="FL120" s="86"/>
      <c r="FM120" s="86"/>
      <c r="FN120" s="86"/>
      <c r="FO120" s="86"/>
      <c r="FP120" s="86"/>
      <c r="FQ120" s="86"/>
      <c r="FR120" s="86"/>
      <c r="FS120" s="86"/>
      <c r="FT120" s="86"/>
      <c r="FU120" s="86"/>
      <c r="FV120" s="86"/>
      <c r="FW120" s="86"/>
      <c r="FX120" s="86"/>
      <c r="FY120" s="86"/>
      <c r="FZ120" s="86"/>
      <c r="GA120" s="86"/>
      <c r="GB120" s="86"/>
      <c r="GC120" s="86"/>
      <c r="GD120" s="86"/>
      <c r="GE120" s="86"/>
      <c r="GF120" s="86"/>
      <c r="GG120" s="86"/>
      <c r="GH120" s="86"/>
      <c r="GI120" s="86"/>
      <c r="GJ120" s="86"/>
      <c r="GK120" s="86"/>
      <c r="GL120" s="86"/>
      <c r="GM120" s="86"/>
      <c r="GN120" s="86"/>
      <c r="GO120" s="86"/>
      <c r="GP120" s="86"/>
      <c r="GQ120" s="86"/>
      <c r="GR120" s="86"/>
      <c r="GS120" s="86"/>
      <c r="GT120" s="86"/>
      <c r="GU120" s="86"/>
      <c r="GV120" s="86"/>
      <c r="GW120" s="86"/>
      <c r="GX120" s="86"/>
      <c r="GY120" s="86"/>
      <c r="GZ120" s="86"/>
      <c r="HA120" s="86"/>
      <c r="HB120" s="86"/>
      <c r="HC120" s="86"/>
      <c r="HD120" s="86"/>
      <c r="HE120" s="86"/>
      <c r="HF120" s="86"/>
      <c r="HG120" s="86"/>
      <c r="HH120" s="86"/>
      <c r="HI120" s="86"/>
      <c r="HJ120" s="86"/>
      <c r="HK120" s="86"/>
      <c r="HL120" s="86"/>
      <c r="HM120" s="86"/>
      <c r="HN120" s="86"/>
      <c r="HO120" s="86"/>
      <c r="HP120" s="86"/>
      <c r="HQ120" s="86"/>
      <c r="HR120" s="86"/>
      <c r="HS120" s="86"/>
      <c r="HT120" s="86"/>
      <c r="HU120" s="86"/>
      <c r="HV120" s="86"/>
      <c r="HW120" s="86"/>
      <c r="HX120" s="86"/>
      <c r="HY120" s="86"/>
      <c r="HZ120" s="86"/>
      <c r="IA120" s="86"/>
      <c r="IB120" s="86"/>
      <c r="IC120" s="86"/>
      <c r="ID120" s="86"/>
      <c r="IE120" s="86"/>
      <c r="IF120" s="86"/>
      <c r="IG120" s="86"/>
      <c r="IH120" s="86"/>
      <c r="II120" s="86"/>
      <c r="IJ120" s="86"/>
      <c r="IK120" s="86"/>
      <c r="IL120" s="86"/>
      <c r="IM120" s="86"/>
      <c r="IN120" s="86"/>
    </row>
    <row r="121" spans="1:248" s="87" customFormat="1" ht="17.399999999999999">
      <c r="A121" s="62"/>
      <c r="B121" s="62"/>
      <c r="C121" s="70"/>
      <c r="D121" s="63"/>
      <c r="E121" s="62"/>
      <c r="F121" s="62"/>
      <c r="G121" s="64"/>
      <c r="H121" s="66"/>
      <c r="I121" s="64"/>
      <c r="J121" s="62"/>
      <c r="K121" s="66"/>
      <c r="L121" s="67"/>
      <c r="M121" s="64"/>
      <c r="N121" s="75"/>
      <c r="O121" s="68"/>
      <c r="P121" s="68"/>
      <c r="Q121" s="69"/>
      <c r="R121" s="66"/>
      <c r="S121" s="67"/>
      <c r="T121" s="66"/>
      <c r="U121" s="66"/>
      <c r="V121" s="96"/>
      <c r="W121" s="96"/>
      <c r="X121" s="66"/>
      <c r="Y121" s="25"/>
      <c r="Z121" s="1" t="str">
        <f t="shared" si="36"/>
        <v/>
      </c>
      <c r="AA121" s="1" t="str">
        <f t="shared" si="37"/>
        <v/>
      </c>
      <c r="AB121" s="1" t="str">
        <f t="shared" si="38"/>
        <v/>
      </c>
      <c r="AC121" s="1" t="str">
        <f t="shared" si="39"/>
        <v/>
      </c>
      <c r="AD121" s="1" t="str">
        <f t="shared" si="40"/>
        <v/>
      </c>
      <c r="AE121" s="1" t="str">
        <f t="shared" si="41"/>
        <v/>
      </c>
      <c r="AF121" s="1" t="str">
        <f t="shared" si="42"/>
        <v/>
      </c>
      <c r="AG121" s="1" t="str">
        <f t="shared" si="43"/>
        <v/>
      </c>
      <c r="AH121" s="1" t="str">
        <f t="shared" si="44"/>
        <v/>
      </c>
      <c r="AI121" s="1" t="str">
        <f t="shared" si="45"/>
        <v/>
      </c>
      <c r="AJ121" s="1" t="str">
        <f t="shared" si="46"/>
        <v/>
      </c>
      <c r="AK121" s="1" t="str">
        <f t="shared" si="47"/>
        <v/>
      </c>
      <c r="AL121" s="1"/>
      <c r="AM121" s="85"/>
      <c r="AN121" s="85"/>
      <c r="AO121" s="85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86"/>
      <c r="BI121" s="86"/>
      <c r="BJ121" s="86"/>
      <c r="BK121" s="86"/>
      <c r="BL121" s="86"/>
      <c r="BM121" s="86"/>
      <c r="BN121" s="86"/>
      <c r="BO121" s="86"/>
      <c r="BP121" s="86"/>
      <c r="BQ121" s="86"/>
      <c r="BR121" s="86"/>
      <c r="BS121" s="86"/>
      <c r="BT121" s="86"/>
      <c r="BU121" s="86"/>
      <c r="BV121" s="86"/>
      <c r="BW121" s="86"/>
      <c r="BX121" s="86"/>
      <c r="BY121" s="86"/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86"/>
      <c r="CV121" s="86"/>
      <c r="CW121" s="86"/>
      <c r="CX121" s="86"/>
      <c r="CY121" s="86"/>
      <c r="CZ121" s="86"/>
      <c r="DA121" s="86"/>
      <c r="DB121" s="86"/>
      <c r="DC121" s="86"/>
      <c r="DD121" s="86"/>
      <c r="DE121" s="86"/>
      <c r="DF121" s="86"/>
      <c r="DG121" s="86"/>
      <c r="DH121" s="86"/>
      <c r="DI121" s="86"/>
      <c r="DJ121" s="86"/>
      <c r="DK121" s="86"/>
      <c r="DL121" s="86"/>
      <c r="DM121" s="86"/>
      <c r="DN121" s="86"/>
      <c r="DO121" s="86"/>
      <c r="DP121" s="86"/>
      <c r="DQ121" s="86"/>
      <c r="DR121" s="86"/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86"/>
      <c r="ES121" s="86"/>
      <c r="ET121" s="86"/>
      <c r="EU121" s="86"/>
      <c r="EV121" s="86"/>
      <c r="EW121" s="86"/>
      <c r="EX121" s="86"/>
      <c r="EY121" s="86"/>
      <c r="EZ121" s="86"/>
      <c r="FA121" s="86"/>
      <c r="FB121" s="86"/>
      <c r="FC121" s="86"/>
      <c r="FD121" s="86"/>
      <c r="FE121" s="86"/>
      <c r="FF121" s="86"/>
      <c r="FG121" s="86"/>
      <c r="FH121" s="86"/>
      <c r="FI121" s="86"/>
      <c r="FJ121" s="86"/>
      <c r="FK121" s="86"/>
      <c r="FL121" s="86"/>
      <c r="FM121" s="86"/>
      <c r="FN121" s="86"/>
      <c r="FO121" s="86"/>
      <c r="FP121" s="86"/>
      <c r="FQ121" s="86"/>
      <c r="FR121" s="86"/>
      <c r="FS121" s="86"/>
      <c r="FT121" s="86"/>
      <c r="FU121" s="86"/>
      <c r="FV121" s="86"/>
      <c r="FW121" s="86"/>
      <c r="FX121" s="86"/>
      <c r="FY121" s="86"/>
      <c r="FZ121" s="86"/>
      <c r="GA121" s="86"/>
      <c r="GB121" s="86"/>
      <c r="GC121" s="86"/>
      <c r="GD121" s="86"/>
      <c r="GE121" s="86"/>
      <c r="GF121" s="86"/>
      <c r="GG121" s="86"/>
      <c r="GH121" s="86"/>
      <c r="GI121" s="86"/>
      <c r="GJ121" s="86"/>
      <c r="GK121" s="86"/>
      <c r="GL121" s="86"/>
      <c r="GM121" s="86"/>
      <c r="GN121" s="86"/>
      <c r="GO121" s="86"/>
      <c r="GP121" s="86"/>
      <c r="GQ121" s="86"/>
      <c r="GR121" s="86"/>
      <c r="GS121" s="86"/>
      <c r="GT121" s="86"/>
      <c r="GU121" s="86"/>
      <c r="GV121" s="86"/>
      <c r="GW121" s="86"/>
      <c r="GX121" s="86"/>
      <c r="GY121" s="86"/>
      <c r="GZ121" s="86"/>
      <c r="HA121" s="86"/>
      <c r="HB121" s="86"/>
      <c r="HC121" s="86"/>
      <c r="HD121" s="86"/>
      <c r="HE121" s="86"/>
      <c r="HF121" s="86"/>
      <c r="HG121" s="86"/>
      <c r="HH121" s="86"/>
      <c r="HI121" s="86"/>
      <c r="HJ121" s="86"/>
      <c r="HK121" s="86"/>
      <c r="HL121" s="86"/>
      <c r="HM121" s="86"/>
      <c r="HN121" s="86"/>
      <c r="HO121" s="86"/>
      <c r="HP121" s="86"/>
      <c r="HQ121" s="86"/>
      <c r="HR121" s="86"/>
      <c r="HS121" s="86"/>
      <c r="HT121" s="86"/>
      <c r="HU121" s="86"/>
      <c r="HV121" s="86"/>
      <c r="HW121" s="86"/>
      <c r="HX121" s="86"/>
      <c r="HY121" s="86"/>
      <c r="HZ121" s="86"/>
      <c r="IA121" s="86"/>
      <c r="IB121" s="86"/>
      <c r="IC121" s="86"/>
      <c r="ID121" s="86"/>
      <c r="IE121" s="86"/>
      <c r="IF121" s="86"/>
      <c r="IG121" s="86"/>
      <c r="IH121" s="86"/>
      <c r="II121" s="86"/>
      <c r="IJ121" s="86"/>
      <c r="IK121" s="86"/>
      <c r="IL121" s="86"/>
      <c r="IM121" s="86"/>
      <c r="IN121" s="86"/>
    </row>
    <row r="122" spans="1:248" s="87" customFormat="1" ht="17.399999999999999">
      <c r="A122" s="62"/>
      <c r="B122" s="62"/>
      <c r="C122" s="70"/>
      <c r="D122" s="63"/>
      <c r="E122" s="62"/>
      <c r="F122" s="62"/>
      <c r="G122" s="64"/>
      <c r="H122" s="66"/>
      <c r="I122" s="64"/>
      <c r="J122" s="62"/>
      <c r="K122" s="66"/>
      <c r="L122" s="67"/>
      <c r="M122" s="64"/>
      <c r="N122" s="75"/>
      <c r="O122" s="68"/>
      <c r="P122" s="68"/>
      <c r="Q122" s="69"/>
      <c r="R122" s="66"/>
      <c r="S122" s="67"/>
      <c r="T122" s="66"/>
      <c r="U122" s="66"/>
      <c r="V122" s="96"/>
      <c r="W122" s="96"/>
      <c r="X122" s="66"/>
      <c r="Y122" s="25"/>
      <c r="Z122" s="1" t="str">
        <f t="shared" si="36"/>
        <v/>
      </c>
      <c r="AA122" s="1" t="str">
        <f t="shared" si="37"/>
        <v/>
      </c>
      <c r="AB122" s="1" t="str">
        <f t="shared" si="38"/>
        <v/>
      </c>
      <c r="AC122" s="1" t="str">
        <f t="shared" si="39"/>
        <v/>
      </c>
      <c r="AD122" s="1" t="str">
        <f t="shared" si="40"/>
        <v/>
      </c>
      <c r="AE122" s="1" t="str">
        <f t="shared" si="41"/>
        <v/>
      </c>
      <c r="AF122" s="1" t="str">
        <f t="shared" si="42"/>
        <v/>
      </c>
      <c r="AG122" s="1" t="str">
        <f t="shared" si="43"/>
        <v/>
      </c>
      <c r="AH122" s="1" t="str">
        <f t="shared" si="44"/>
        <v/>
      </c>
      <c r="AI122" s="1" t="str">
        <f t="shared" si="45"/>
        <v/>
      </c>
      <c r="AJ122" s="1" t="str">
        <f t="shared" si="46"/>
        <v/>
      </c>
      <c r="AK122" s="1" t="str">
        <f t="shared" si="47"/>
        <v/>
      </c>
      <c r="AL122" s="1"/>
      <c r="AM122" s="85"/>
      <c r="AN122" s="85"/>
      <c r="AO122" s="85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86"/>
      <c r="DD122" s="86"/>
      <c r="DE122" s="86"/>
      <c r="DF122" s="86"/>
      <c r="DG122" s="86"/>
      <c r="DH122" s="86"/>
      <c r="DI122" s="86"/>
      <c r="DJ122" s="86"/>
      <c r="DK122" s="86"/>
      <c r="DL122" s="86"/>
      <c r="DM122" s="86"/>
      <c r="DN122" s="86"/>
      <c r="DO122" s="86"/>
      <c r="DP122" s="86"/>
      <c r="DQ122" s="86"/>
      <c r="DR122" s="86"/>
      <c r="DS122" s="86"/>
      <c r="DT122" s="86"/>
      <c r="DU122" s="86"/>
      <c r="DV122" s="86"/>
      <c r="DW122" s="86"/>
      <c r="DX122" s="86"/>
      <c r="DY122" s="86"/>
      <c r="DZ122" s="86"/>
      <c r="EA122" s="86"/>
      <c r="EB122" s="86"/>
      <c r="EC122" s="86"/>
      <c r="ED122" s="86"/>
      <c r="EE122" s="86"/>
      <c r="EF122" s="86"/>
      <c r="EG122" s="86"/>
      <c r="EH122" s="86"/>
      <c r="EI122" s="86"/>
      <c r="EJ122" s="86"/>
      <c r="EK122" s="86"/>
      <c r="EL122" s="86"/>
      <c r="EM122" s="86"/>
      <c r="EN122" s="86"/>
      <c r="EO122" s="86"/>
      <c r="EP122" s="86"/>
      <c r="EQ122" s="86"/>
      <c r="ER122" s="86"/>
      <c r="ES122" s="86"/>
      <c r="ET122" s="86"/>
      <c r="EU122" s="86"/>
      <c r="EV122" s="86"/>
      <c r="EW122" s="86"/>
      <c r="EX122" s="86"/>
      <c r="EY122" s="86"/>
      <c r="EZ122" s="86"/>
      <c r="FA122" s="86"/>
      <c r="FB122" s="86"/>
      <c r="FC122" s="86"/>
      <c r="FD122" s="86"/>
      <c r="FE122" s="86"/>
      <c r="FF122" s="86"/>
      <c r="FG122" s="86"/>
      <c r="FH122" s="86"/>
      <c r="FI122" s="86"/>
      <c r="FJ122" s="86"/>
      <c r="FK122" s="86"/>
      <c r="FL122" s="86"/>
      <c r="FM122" s="86"/>
      <c r="FN122" s="86"/>
      <c r="FO122" s="86"/>
      <c r="FP122" s="86"/>
      <c r="FQ122" s="86"/>
      <c r="FR122" s="86"/>
      <c r="FS122" s="86"/>
      <c r="FT122" s="86"/>
      <c r="FU122" s="86"/>
      <c r="FV122" s="86"/>
      <c r="FW122" s="86"/>
      <c r="FX122" s="86"/>
      <c r="FY122" s="86"/>
      <c r="FZ122" s="86"/>
      <c r="GA122" s="86"/>
      <c r="GB122" s="86"/>
      <c r="GC122" s="86"/>
      <c r="GD122" s="86"/>
      <c r="GE122" s="86"/>
      <c r="GF122" s="86"/>
      <c r="GG122" s="86"/>
      <c r="GH122" s="86"/>
      <c r="GI122" s="86"/>
      <c r="GJ122" s="86"/>
      <c r="GK122" s="86"/>
      <c r="GL122" s="86"/>
      <c r="GM122" s="86"/>
      <c r="GN122" s="86"/>
      <c r="GO122" s="86"/>
      <c r="GP122" s="86"/>
      <c r="GQ122" s="86"/>
      <c r="GR122" s="86"/>
      <c r="GS122" s="86"/>
      <c r="GT122" s="86"/>
      <c r="GU122" s="86"/>
      <c r="GV122" s="86"/>
      <c r="GW122" s="86"/>
      <c r="GX122" s="86"/>
      <c r="GY122" s="86"/>
      <c r="GZ122" s="86"/>
      <c r="HA122" s="86"/>
      <c r="HB122" s="86"/>
      <c r="HC122" s="86"/>
      <c r="HD122" s="86"/>
      <c r="HE122" s="86"/>
      <c r="HF122" s="86"/>
      <c r="HG122" s="86"/>
      <c r="HH122" s="86"/>
      <c r="HI122" s="86"/>
      <c r="HJ122" s="86"/>
      <c r="HK122" s="86"/>
      <c r="HL122" s="86"/>
      <c r="HM122" s="86"/>
      <c r="HN122" s="86"/>
      <c r="HO122" s="86"/>
      <c r="HP122" s="86"/>
      <c r="HQ122" s="86"/>
      <c r="HR122" s="86"/>
      <c r="HS122" s="86"/>
      <c r="HT122" s="86"/>
      <c r="HU122" s="86"/>
      <c r="HV122" s="86"/>
      <c r="HW122" s="86"/>
      <c r="HX122" s="86"/>
      <c r="HY122" s="86"/>
      <c r="HZ122" s="86"/>
      <c r="IA122" s="86"/>
      <c r="IB122" s="86"/>
      <c r="IC122" s="86"/>
      <c r="ID122" s="86"/>
      <c r="IE122" s="86"/>
      <c r="IF122" s="86"/>
      <c r="IG122" s="86"/>
      <c r="IH122" s="86"/>
      <c r="II122" s="86"/>
      <c r="IJ122" s="86"/>
      <c r="IK122" s="86"/>
      <c r="IL122" s="86"/>
      <c r="IM122" s="86"/>
      <c r="IN122" s="86"/>
    </row>
    <row r="123" spans="1:248" s="90" customFormat="1" ht="17.399999999999999">
      <c r="A123" s="62"/>
      <c r="B123" s="62"/>
      <c r="C123" s="63"/>
      <c r="D123" s="63"/>
      <c r="E123" s="62"/>
      <c r="F123" s="62"/>
      <c r="G123" s="64"/>
      <c r="H123" s="64"/>
      <c r="I123" s="64"/>
      <c r="J123" s="65"/>
      <c r="K123" s="66"/>
      <c r="L123" s="67"/>
      <c r="M123" s="64"/>
      <c r="N123" s="75"/>
      <c r="O123" s="68"/>
      <c r="P123" s="68"/>
      <c r="Q123" s="69"/>
      <c r="R123" s="66"/>
      <c r="S123" s="67"/>
      <c r="T123" s="66"/>
      <c r="U123" s="66"/>
      <c r="V123" s="96"/>
      <c r="W123" s="96"/>
      <c r="X123" s="66"/>
      <c r="Y123" s="53"/>
      <c r="Z123" s="54" t="str">
        <f t="shared" si="36"/>
        <v/>
      </c>
      <c r="AA123" s="54" t="str">
        <f t="shared" si="37"/>
        <v/>
      </c>
      <c r="AB123" s="54" t="str">
        <f t="shared" si="38"/>
        <v/>
      </c>
      <c r="AC123" s="54" t="str">
        <f t="shared" si="39"/>
        <v/>
      </c>
      <c r="AD123" s="54" t="str">
        <f t="shared" si="40"/>
        <v/>
      </c>
      <c r="AE123" s="1" t="str">
        <f t="shared" si="41"/>
        <v/>
      </c>
      <c r="AF123" s="54" t="str">
        <f t="shared" si="42"/>
        <v/>
      </c>
      <c r="AG123" s="54" t="str">
        <f t="shared" si="43"/>
        <v/>
      </c>
      <c r="AH123" s="54" t="str">
        <f t="shared" si="44"/>
        <v/>
      </c>
      <c r="AI123" s="54" t="str">
        <f t="shared" si="45"/>
        <v/>
      </c>
      <c r="AJ123" s="54" t="str">
        <f t="shared" si="46"/>
        <v/>
      </c>
      <c r="AK123" s="54" t="str">
        <f t="shared" si="47"/>
        <v/>
      </c>
      <c r="AL123" s="54"/>
      <c r="AM123" s="88"/>
      <c r="AN123" s="88"/>
      <c r="AO123" s="88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</row>
    <row r="124" spans="1:248" s="90" customFormat="1" ht="18">
      <c r="A124" s="71"/>
      <c r="B124" s="62"/>
      <c r="C124" s="63"/>
      <c r="D124" s="63"/>
      <c r="E124" s="62"/>
      <c r="F124" s="62"/>
      <c r="G124" s="64"/>
      <c r="H124" s="66"/>
      <c r="I124" s="66"/>
      <c r="J124" s="62"/>
      <c r="K124" s="66"/>
      <c r="L124" s="67"/>
      <c r="M124" s="64"/>
      <c r="N124" s="75"/>
      <c r="O124" s="68"/>
      <c r="P124" s="68"/>
      <c r="Q124" s="69"/>
      <c r="R124" s="66"/>
      <c r="S124" s="67"/>
      <c r="T124" s="66"/>
      <c r="U124" s="66"/>
      <c r="V124" s="96"/>
      <c r="W124" s="96"/>
      <c r="X124" s="66"/>
      <c r="Y124" s="25"/>
      <c r="Z124" s="1" t="str">
        <f t="shared" si="36"/>
        <v/>
      </c>
      <c r="AA124" s="1" t="str">
        <f t="shared" si="37"/>
        <v/>
      </c>
      <c r="AB124" s="1" t="str">
        <f t="shared" si="38"/>
        <v/>
      </c>
      <c r="AC124" s="1" t="str">
        <f t="shared" si="39"/>
        <v/>
      </c>
      <c r="AD124" s="1" t="str">
        <f t="shared" si="40"/>
        <v/>
      </c>
      <c r="AE124" s="1" t="str">
        <f t="shared" si="41"/>
        <v/>
      </c>
      <c r="AF124" s="1" t="str">
        <f t="shared" si="42"/>
        <v/>
      </c>
      <c r="AG124" s="1" t="str">
        <f t="shared" si="43"/>
        <v/>
      </c>
      <c r="AH124" s="1" t="str">
        <f t="shared" si="44"/>
        <v/>
      </c>
      <c r="AI124" s="1" t="str">
        <f t="shared" si="45"/>
        <v/>
      </c>
      <c r="AJ124" s="1" t="str">
        <f t="shared" si="46"/>
        <v/>
      </c>
      <c r="AK124" s="1" t="str">
        <f t="shared" si="47"/>
        <v/>
      </c>
      <c r="AL124" s="25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</row>
    <row r="125" spans="1:248" s="90" customFormat="1" ht="17.399999999999999">
      <c r="A125" s="62"/>
      <c r="B125" s="62"/>
      <c r="C125" s="63"/>
      <c r="D125" s="63"/>
      <c r="E125" s="62"/>
      <c r="F125" s="62"/>
      <c r="G125" s="64"/>
      <c r="H125" s="64"/>
      <c r="I125" s="64"/>
      <c r="J125" s="65"/>
      <c r="K125" s="66"/>
      <c r="L125" s="67"/>
      <c r="M125" s="64"/>
      <c r="N125" s="75"/>
      <c r="O125" s="68"/>
      <c r="P125" s="68"/>
      <c r="Q125" s="69"/>
      <c r="R125" s="66"/>
      <c r="S125" s="67"/>
      <c r="T125" s="66"/>
      <c r="U125" s="66"/>
      <c r="V125" s="96"/>
      <c r="W125" s="96"/>
      <c r="X125" s="66"/>
      <c r="Y125" s="53"/>
      <c r="Z125" s="54" t="str">
        <f t="shared" si="36"/>
        <v/>
      </c>
      <c r="AA125" s="54" t="str">
        <f t="shared" si="37"/>
        <v/>
      </c>
      <c r="AB125" s="54" t="str">
        <f t="shared" si="38"/>
        <v/>
      </c>
      <c r="AC125" s="54" t="str">
        <f t="shared" si="39"/>
        <v/>
      </c>
      <c r="AD125" s="54" t="str">
        <f t="shared" si="40"/>
        <v/>
      </c>
      <c r="AE125" s="1" t="str">
        <f t="shared" si="41"/>
        <v/>
      </c>
      <c r="AF125" s="54" t="str">
        <f t="shared" si="42"/>
        <v/>
      </c>
      <c r="AG125" s="54" t="str">
        <f t="shared" si="43"/>
        <v/>
      </c>
      <c r="AH125" s="54" t="str">
        <f t="shared" si="44"/>
        <v/>
      </c>
      <c r="AI125" s="54" t="str">
        <f t="shared" si="45"/>
        <v/>
      </c>
      <c r="AJ125" s="54" t="str">
        <f t="shared" si="46"/>
        <v/>
      </c>
      <c r="AK125" s="54" t="str">
        <f t="shared" si="47"/>
        <v/>
      </c>
      <c r="AL125" s="54"/>
      <c r="AM125" s="88"/>
      <c r="AN125" s="88"/>
      <c r="AO125" s="88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</row>
    <row r="126" spans="1:248" s="73" customFormat="1" ht="17.399999999999999">
      <c r="A126" s="62"/>
      <c r="B126" s="62"/>
      <c r="C126" s="63"/>
      <c r="D126" s="63"/>
      <c r="E126" s="62"/>
      <c r="F126" s="62"/>
      <c r="G126" s="64"/>
      <c r="H126" s="66"/>
      <c r="I126" s="66"/>
      <c r="J126" s="65"/>
      <c r="K126" s="66"/>
      <c r="L126" s="67"/>
      <c r="M126" s="64"/>
      <c r="N126" s="75"/>
      <c r="O126" s="68"/>
      <c r="P126" s="68"/>
      <c r="Q126" s="69"/>
      <c r="R126" s="66"/>
      <c r="S126" s="67"/>
      <c r="T126" s="66"/>
      <c r="U126" s="66"/>
      <c r="V126" s="96"/>
      <c r="W126" s="96"/>
      <c r="X126" s="66"/>
      <c r="Y126" s="25"/>
      <c r="Z126" s="1" t="str">
        <f t="shared" si="36"/>
        <v/>
      </c>
      <c r="AA126" s="1" t="str">
        <f t="shared" si="37"/>
        <v/>
      </c>
      <c r="AB126" s="1" t="str">
        <f t="shared" si="38"/>
        <v/>
      </c>
      <c r="AC126" s="1" t="str">
        <f t="shared" si="39"/>
        <v/>
      </c>
      <c r="AD126" s="1" t="str">
        <f t="shared" si="40"/>
        <v/>
      </c>
      <c r="AE126" s="1" t="str">
        <f t="shared" si="41"/>
        <v/>
      </c>
      <c r="AF126" s="1" t="str">
        <f t="shared" si="42"/>
        <v/>
      </c>
      <c r="AG126" s="1" t="str">
        <f t="shared" si="43"/>
        <v/>
      </c>
      <c r="AH126" s="1" t="str">
        <f t="shared" si="44"/>
        <v/>
      </c>
      <c r="AI126" s="1" t="str">
        <f t="shared" si="45"/>
        <v/>
      </c>
      <c r="AJ126" s="1" t="str">
        <f t="shared" si="46"/>
        <v/>
      </c>
      <c r="AK126" s="1" t="str">
        <f t="shared" si="47"/>
        <v/>
      </c>
      <c r="AL126" s="25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  <c r="BW126" s="82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82"/>
      <c r="CI126" s="82"/>
      <c r="CJ126" s="82"/>
      <c r="CK126" s="82"/>
      <c r="CL126" s="82"/>
      <c r="CM126" s="82"/>
      <c r="CN126" s="82"/>
      <c r="CO126" s="82"/>
      <c r="CP126" s="82"/>
      <c r="CQ126" s="82"/>
      <c r="CR126" s="82"/>
      <c r="CS126" s="82"/>
      <c r="CT126" s="82"/>
      <c r="CU126" s="82"/>
      <c r="CV126" s="82"/>
      <c r="CW126" s="82"/>
      <c r="CX126" s="82"/>
      <c r="CY126" s="82"/>
      <c r="CZ126" s="82"/>
      <c r="DA126" s="82"/>
      <c r="DB126" s="82"/>
      <c r="DC126" s="82"/>
      <c r="DD126" s="82"/>
      <c r="DE126" s="82"/>
      <c r="DF126" s="82"/>
      <c r="DG126" s="82"/>
      <c r="DH126" s="82"/>
      <c r="DI126" s="82"/>
      <c r="DJ126" s="82"/>
      <c r="DK126" s="82"/>
      <c r="DL126" s="82"/>
      <c r="DM126" s="82"/>
      <c r="DN126" s="82"/>
      <c r="DO126" s="82"/>
      <c r="DP126" s="82"/>
      <c r="DQ126" s="82"/>
      <c r="DR126" s="82"/>
      <c r="DS126" s="82"/>
      <c r="DT126" s="82"/>
      <c r="DU126" s="82"/>
      <c r="DV126" s="82"/>
      <c r="DW126" s="82"/>
      <c r="DX126" s="82"/>
      <c r="DY126" s="82"/>
      <c r="DZ126" s="82"/>
      <c r="EA126" s="82"/>
      <c r="EB126" s="82"/>
      <c r="EC126" s="82"/>
      <c r="ED126" s="82"/>
      <c r="EE126" s="82"/>
      <c r="EF126" s="82"/>
      <c r="EG126" s="82"/>
      <c r="EH126" s="82"/>
      <c r="EI126" s="82"/>
      <c r="EJ126" s="82"/>
      <c r="EK126" s="82"/>
      <c r="EL126" s="82"/>
      <c r="EM126" s="82"/>
      <c r="EN126" s="82"/>
      <c r="EO126" s="82"/>
      <c r="EP126" s="82"/>
      <c r="EQ126" s="82"/>
      <c r="ER126" s="82"/>
      <c r="ES126" s="82"/>
      <c r="ET126" s="82"/>
      <c r="EU126" s="82"/>
      <c r="EV126" s="82"/>
      <c r="EW126" s="82"/>
      <c r="EX126" s="82"/>
      <c r="EY126" s="82"/>
      <c r="EZ126" s="82"/>
      <c r="FA126" s="82"/>
      <c r="FB126" s="82"/>
      <c r="FC126" s="82"/>
      <c r="FD126" s="82"/>
      <c r="FE126" s="82"/>
      <c r="FF126" s="82"/>
      <c r="FG126" s="82"/>
      <c r="FH126" s="82"/>
      <c r="FI126" s="82"/>
      <c r="FJ126" s="82"/>
      <c r="FK126" s="82"/>
      <c r="FL126" s="82"/>
      <c r="FM126" s="82"/>
      <c r="FN126" s="82"/>
      <c r="FO126" s="82"/>
      <c r="FP126" s="82"/>
      <c r="FQ126" s="82"/>
      <c r="FR126" s="82"/>
      <c r="FS126" s="82"/>
      <c r="FT126" s="82"/>
      <c r="FU126" s="82"/>
      <c r="FV126" s="82"/>
      <c r="FW126" s="82"/>
      <c r="FX126" s="82"/>
      <c r="FY126" s="82"/>
      <c r="FZ126" s="82"/>
      <c r="GA126" s="82"/>
      <c r="GB126" s="82"/>
      <c r="GC126" s="82"/>
      <c r="GD126" s="82"/>
      <c r="GE126" s="82"/>
      <c r="GF126" s="82"/>
      <c r="GG126" s="82"/>
      <c r="GH126" s="82"/>
      <c r="GI126" s="82"/>
      <c r="GJ126" s="82"/>
      <c r="GK126" s="82"/>
      <c r="GL126" s="82"/>
      <c r="GM126" s="82"/>
      <c r="GN126" s="82"/>
      <c r="GO126" s="82"/>
      <c r="GP126" s="82"/>
      <c r="GQ126" s="82"/>
      <c r="GR126" s="82"/>
      <c r="GS126" s="82"/>
      <c r="GT126" s="82"/>
      <c r="GU126" s="82"/>
      <c r="GV126" s="82"/>
      <c r="GW126" s="82"/>
      <c r="GX126" s="82"/>
      <c r="GY126" s="82"/>
      <c r="GZ126" s="82"/>
      <c r="HA126" s="82"/>
      <c r="HB126" s="82"/>
      <c r="HC126" s="82"/>
      <c r="HD126" s="82"/>
      <c r="HE126" s="82"/>
      <c r="HF126" s="82"/>
      <c r="HG126" s="82"/>
      <c r="HH126" s="82"/>
      <c r="HI126" s="82"/>
      <c r="HJ126" s="82"/>
      <c r="HK126" s="82"/>
      <c r="HL126" s="82"/>
      <c r="HM126" s="82"/>
      <c r="HN126" s="82"/>
      <c r="HO126" s="82"/>
      <c r="HP126" s="82"/>
      <c r="HQ126" s="82"/>
      <c r="HR126" s="82"/>
      <c r="HS126" s="82"/>
      <c r="HT126" s="82"/>
      <c r="HU126" s="82"/>
      <c r="HV126" s="82"/>
      <c r="HW126" s="82"/>
      <c r="HX126" s="82"/>
      <c r="HY126" s="82"/>
      <c r="HZ126" s="82"/>
      <c r="IA126" s="82"/>
      <c r="IB126" s="82"/>
      <c r="IC126" s="82"/>
      <c r="ID126" s="82"/>
      <c r="IE126" s="82"/>
      <c r="IF126" s="82"/>
      <c r="IG126" s="82"/>
      <c r="IH126" s="82"/>
      <c r="II126" s="82"/>
      <c r="IJ126" s="82"/>
      <c r="IK126" s="82"/>
      <c r="IL126" s="82"/>
      <c r="IM126" s="82"/>
      <c r="IN126" s="82"/>
    </row>
    <row r="127" spans="1:248" s="73" customFormat="1" ht="17.399999999999999">
      <c r="A127" s="62"/>
      <c r="B127" s="62"/>
      <c r="C127" s="70"/>
      <c r="D127" s="63"/>
      <c r="E127" s="62"/>
      <c r="F127" s="62"/>
      <c r="G127" s="64"/>
      <c r="H127" s="66"/>
      <c r="I127" s="64"/>
      <c r="J127" s="62"/>
      <c r="K127" s="66"/>
      <c r="L127" s="67"/>
      <c r="M127" s="64"/>
      <c r="N127" s="75"/>
      <c r="O127" s="68"/>
      <c r="P127" s="68"/>
      <c r="Q127" s="69"/>
      <c r="R127" s="66"/>
      <c r="S127" s="67"/>
      <c r="T127" s="66"/>
      <c r="U127" s="66"/>
      <c r="V127" s="96"/>
      <c r="W127" s="96"/>
      <c r="X127" s="66"/>
      <c r="Y127" s="25"/>
      <c r="Z127" s="1" t="str">
        <f t="shared" si="36"/>
        <v/>
      </c>
      <c r="AA127" s="1" t="str">
        <f t="shared" si="37"/>
        <v/>
      </c>
      <c r="AB127" s="1" t="str">
        <f t="shared" si="38"/>
        <v/>
      </c>
      <c r="AC127" s="1" t="str">
        <f t="shared" si="39"/>
        <v/>
      </c>
      <c r="AD127" s="1" t="str">
        <f t="shared" si="40"/>
        <v/>
      </c>
      <c r="AE127" s="1" t="str">
        <f t="shared" si="41"/>
        <v/>
      </c>
      <c r="AF127" s="1" t="str">
        <f t="shared" si="42"/>
        <v/>
      </c>
      <c r="AG127" s="1" t="str">
        <f t="shared" si="43"/>
        <v/>
      </c>
      <c r="AH127" s="1" t="str">
        <f t="shared" si="44"/>
        <v/>
      </c>
      <c r="AI127" s="1" t="str">
        <f t="shared" si="45"/>
        <v/>
      </c>
      <c r="AJ127" s="1" t="str">
        <f t="shared" si="46"/>
        <v/>
      </c>
      <c r="AK127" s="1" t="str">
        <f t="shared" si="47"/>
        <v/>
      </c>
      <c r="AL127" s="25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  <c r="DE127" s="82"/>
      <c r="DF127" s="82"/>
      <c r="DG127" s="82"/>
      <c r="DH127" s="82"/>
      <c r="DI127" s="82"/>
      <c r="DJ127" s="82"/>
      <c r="DK127" s="82"/>
      <c r="DL127" s="82"/>
      <c r="DM127" s="82"/>
      <c r="DN127" s="82"/>
      <c r="DO127" s="82"/>
      <c r="DP127" s="82"/>
      <c r="DQ127" s="82"/>
      <c r="DR127" s="82"/>
      <c r="DS127" s="82"/>
      <c r="DT127" s="82"/>
      <c r="DU127" s="82"/>
      <c r="DV127" s="82"/>
      <c r="DW127" s="82"/>
      <c r="DX127" s="82"/>
      <c r="DY127" s="82"/>
      <c r="DZ127" s="82"/>
      <c r="EA127" s="82"/>
      <c r="EB127" s="82"/>
      <c r="EC127" s="82"/>
      <c r="ED127" s="82"/>
      <c r="EE127" s="82"/>
      <c r="EF127" s="82"/>
      <c r="EG127" s="82"/>
      <c r="EH127" s="82"/>
      <c r="EI127" s="82"/>
      <c r="EJ127" s="82"/>
      <c r="EK127" s="82"/>
      <c r="EL127" s="82"/>
      <c r="EM127" s="82"/>
      <c r="EN127" s="82"/>
      <c r="EO127" s="82"/>
      <c r="EP127" s="82"/>
      <c r="EQ127" s="82"/>
      <c r="ER127" s="82"/>
      <c r="ES127" s="82"/>
      <c r="ET127" s="82"/>
      <c r="EU127" s="82"/>
      <c r="EV127" s="82"/>
      <c r="EW127" s="82"/>
      <c r="EX127" s="82"/>
      <c r="EY127" s="82"/>
      <c r="EZ127" s="82"/>
      <c r="FA127" s="82"/>
      <c r="FB127" s="82"/>
      <c r="FC127" s="82"/>
      <c r="FD127" s="82"/>
      <c r="FE127" s="82"/>
      <c r="FF127" s="82"/>
      <c r="FG127" s="82"/>
      <c r="FH127" s="82"/>
      <c r="FI127" s="82"/>
      <c r="FJ127" s="82"/>
      <c r="FK127" s="82"/>
      <c r="FL127" s="82"/>
      <c r="FM127" s="82"/>
      <c r="FN127" s="82"/>
      <c r="FO127" s="82"/>
      <c r="FP127" s="82"/>
      <c r="FQ127" s="82"/>
      <c r="FR127" s="82"/>
      <c r="FS127" s="82"/>
      <c r="FT127" s="82"/>
      <c r="FU127" s="82"/>
      <c r="FV127" s="82"/>
      <c r="FW127" s="82"/>
      <c r="FX127" s="82"/>
      <c r="FY127" s="82"/>
      <c r="FZ127" s="82"/>
      <c r="GA127" s="82"/>
      <c r="GB127" s="82"/>
      <c r="GC127" s="82"/>
      <c r="GD127" s="82"/>
      <c r="GE127" s="82"/>
      <c r="GF127" s="82"/>
      <c r="GG127" s="82"/>
      <c r="GH127" s="82"/>
      <c r="GI127" s="82"/>
      <c r="GJ127" s="82"/>
      <c r="GK127" s="82"/>
      <c r="GL127" s="82"/>
      <c r="GM127" s="82"/>
      <c r="GN127" s="82"/>
      <c r="GO127" s="82"/>
      <c r="GP127" s="82"/>
      <c r="GQ127" s="82"/>
      <c r="GR127" s="82"/>
      <c r="GS127" s="82"/>
      <c r="GT127" s="82"/>
      <c r="GU127" s="82"/>
      <c r="GV127" s="82"/>
      <c r="GW127" s="82"/>
      <c r="GX127" s="82"/>
      <c r="GY127" s="82"/>
      <c r="GZ127" s="82"/>
      <c r="HA127" s="82"/>
      <c r="HB127" s="82"/>
      <c r="HC127" s="82"/>
      <c r="HD127" s="82"/>
      <c r="HE127" s="82"/>
      <c r="HF127" s="82"/>
      <c r="HG127" s="82"/>
      <c r="HH127" s="82"/>
      <c r="HI127" s="82"/>
      <c r="HJ127" s="82"/>
      <c r="HK127" s="82"/>
      <c r="HL127" s="82"/>
      <c r="HM127" s="82"/>
      <c r="HN127" s="82"/>
      <c r="HO127" s="82"/>
      <c r="HP127" s="82"/>
      <c r="HQ127" s="82"/>
      <c r="HR127" s="82"/>
      <c r="HS127" s="82"/>
      <c r="HT127" s="82"/>
      <c r="HU127" s="82"/>
      <c r="HV127" s="82"/>
      <c r="HW127" s="82"/>
      <c r="HX127" s="82"/>
      <c r="HY127" s="82"/>
      <c r="HZ127" s="82"/>
      <c r="IA127" s="82"/>
      <c r="IB127" s="82"/>
      <c r="IC127" s="82"/>
      <c r="ID127" s="82"/>
      <c r="IE127" s="82"/>
      <c r="IF127" s="82"/>
      <c r="IG127" s="82"/>
      <c r="IH127" s="82"/>
      <c r="II127" s="82"/>
      <c r="IJ127" s="82"/>
      <c r="IK127" s="82"/>
      <c r="IL127" s="82"/>
      <c r="IM127" s="82"/>
      <c r="IN127" s="82"/>
    </row>
    <row r="128" spans="1:248" s="73" customFormat="1" ht="17.399999999999999">
      <c r="A128" s="62"/>
      <c r="B128" s="62"/>
      <c r="C128" s="70"/>
      <c r="D128" s="63"/>
      <c r="E128" s="62"/>
      <c r="F128" s="62"/>
      <c r="G128" s="64"/>
      <c r="H128" s="66"/>
      <c r="I128" s="64"/>
      <c r="J128" s="62"/>
      <c r="K128" s="66"/>
      <c r="L128" s="67"/>
      <c r="M128" s="64"/>
      <c r="N128" s="75"/>
      <c r="O128" s="68"/>
      <c r="P128" s="68"/>
      <c r="Q128" s="69"/>
      <c r="R128" s="66"/>
      <c r="S128" s="67"/>
      <c r="T128" s="66"/>
      <c r="U128" s="66"/>
      <c r="V128" s="96"/>
      <c r="W128" s="96"/>
      <c r="X128" s="66"/>
      <c r="Y128" s="25"/>
      <c r="Z128" s="1" t="str">
        <f t="shared" si="36"/>
        <v/>
      </c>
      <c r="AA128" s="1" t="str">
        <f t="shared" si="37"/>
        <v/>
      </c>
      <c r="AB128" s="1" t="str">
        <f t="shared" si="38"/>
        <v/>
      </c>
      <c r="AC128" s="1" t="str">
        <f t="shared" si="39"/>
        <v/>
      </c>
      <c r="AD128" s="1" t="str">
        <f t="shared" si="40"/>
        <v/>
      </c>
      <c r="AE128" s="1" t="str">
        <f t="shared" si="41"/>
        <v/>
      </c>
      <c r="AF128" s="1" t="str">
        <f t="shared" si="42"/>
        <v/>
      </c>
      <c r="AG128" s="1" t="str">
        <f t="shared" si="43"/>
        <v/>
      </c>
      <c r="AH128" s="1" t="str">
        <f t="shared" si="44"/>
        <v/>
      </c>
      <c r="AI128" s="1" t="str">
        <f t="shared" si="45"/>
        <v/>
      </c>
      <c r="AJ128" s="1" t="str">
        <f t="shared" si="46"/>
        <v/>
      </c>
      <c r="AK128" s="1" t="str">
        <f t="shared" si="47"/>
        <v/>
      </c>
      <c r="AL128" s="25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  <c r="CY128" s="82"/>
      <c r="CZ128" s="82"/>
      <c r="DA128" s="82"/>
      <c r="DB128" s="82"/>
      <c r="DC128" s="82"/>
      <c r="DD128" s="82"/>
      <c r="DE128" s="82"/>
      <c r="DF128" s="82"/>
      <c r="DG128" s="82"/>
      <c r="DH128" s="82"/>
      <c r="DI128" s="82"/>
      <c r="DJ128" s="82"/>
      <c r="DK128" s="82"/>
      <c r="DL128" s="82"/>
      <c r="DM128" s="82"/>
      <c r="DN128" s="82"/>
      <c r="DO128" s="82"/>
      <c r="DP128" s="82"/>
      <c r="DQ128" s="82"/>
      <c r="DR128" s="82"/>
      <c r="DS128" s="82"/>
      <c r="DT128" s="82"/>
      <c r="DU128" s="82"/>
      <c r="DV128" s="82"/>
      <c r="DW128" s="82"/>
      <c r="DX128" s="82"/>
      <c r="DY128" s="82"/>
      <c r="DZ128" s="82"/>
      <c r="EA128" s="82"/>
      <c r="EB128" s="82"/>
      <c r="EC128" s="82"/>
      <c r="ED128" s="82"/>
      <c r="EE128" s="82"/>
      <c r="EF128" s="82"/>
      <c r="EG128" s="82"/>
      <c r="EH128" s="82"/>
      <c r="EI128" s="82"/>
      <c r="EJ128" s="82"/>
      <c r="EK128" s="82"/>
      <c r="EL128" s="82"/>
      <c r="EM128" s="82"/>
      <c r="EN128" s="82"/>
      <c r="EO128" s="82"/>
      <c r="EP128" s="82"/>
      <c r="EQ128" s="82"/>
      <c r="ER128" s="82"/>
      <c r="ES128" s="82"/>
      <c r="ET128" s="82"/>
      <c r="EU128" s="82"/>
      <c r="EV128" s="82"/>
      <c r="EW128" s="82"/>
      <c r="EX128" s="82"/>
      <c r="EY128" s="82"/>
      <c r="EZ128" s="82"/>
      <c r="FA128" s="82"/>
      <c r="FB128" s="82"/>
      <c r="FC128" s="82"/>
      <c r="FD128" s="82"/>
      <c r="FE128" s="82"/>
      <c r="FF128" s="82"/>
      <c r="FG128" s="82"/>
      <c r="FH128" s="82"/>
      <c r="FI128" s="82"/>
      <c r="FJ128" s="82"/>
      <c r="FK128" s="82"/>
      <c r="FL128" s="82"/>
      <c r="FM128" s="82"/>
      <c r="FN128" s="82"/>
      <c r="FO128" s="82"/>
      <c r="FP128" s="82"/>
      <c r="FQ128" s="82"/>
      <c r="FR128" s="82"/>
      <c r="FS128" s="82"/>
      <c r="FT128" s="82"/>
      <c r="FU128" s="82"/>
      <c r="FV128" s="82"/>
      <c r="FW128" s="82"/>
      <c r="FX128" s="82"/>
      <c r="FY128" s="82"/>
      <c r="FZ128" s="82"/>
      <c r="GA128" s="82"/>
      <c r="GB128" s="82"/>
      <c r="GC128" s="82"/>
      <c r="GD128" s="82"/>
      <c r="GE128" s="82"/>
      <c r="GF128" s="82"/>
      <c r="GG128" s="82"/>
      <c r="GH128" s="82"/>
      <c r="GI128" s="82"/>
      <c r="GJ128" s="82"/>
      <c r="GK128" s="82"/>
      <c r="GL128" s="82"/>
      <c r="GM128" s="82"/>
      <c r="GN128" s="82"/>
      <c r="GO128" s="82"/>
      <c r="GP128" s="82"/>
      <c r="GQ128" s="82"/>
      <c r="GR128" s="82"/>
      <c r="GS128" s="82"/>
      <c r="GT128" s="82"/>
      <c r="GU128" s="82"/>
      <c r="GV128" s="82"/>
      <c r="GW128" s="82"/>
      <c r="GX128" s="82"/>
      <c r="GY128" s="82"/>
      <c r="GZ128" s="82"/>
      <c r="HA128" s="82"/>
      <c r="HB128" s="82"/>
      <c r="HC128" s="82"/>
      <c r="HD128" s="82"/>
      <c r="HE128" s="82"/>
      <c r="HF128" s="82"/>
      <c r="HG128" s="82"/>
      <c r="HH128" s="82"/>
      <c r="HI128" s="82"/>
      <c r="HJ128" s="82"/>
      <c r="HK128" s="82"/>
      <c r="HL128" s="82"/>
      <c r="HM128" s="82"/>
      <c r="HN128" s="82"/>
      <c r="HO128" s="82"/>
      <c r="HP128" s="82"/>
      <c r="HQ128" s="82"/>
      <c r="HR128" s="82"/>
      <c r="HS128" s="82"/>
      <c r="HT128" s="82"/>
      <c r="HU128" s="82"/>
      <c r="HV128" s="82"/>
      <c r="HW128" s="82"/>
      <c r="HX128" s="82"/>
      <c r="HY128" s="82"/>
      <c r="HZ128" s="82"/>
      <c r="IA128" s="82"/>
      <c r="IB128" s="82"/>
      <c r="IC128" s="82"/>
      <c r="ID128" s="82"/>
      <c r="IE128" s="82"/>
      <c r="IF128" s="82"/>
      <c r="IG128" s="82"/>
      <c r="IH128" s="82"/>
      <c r="II128" s="82"/>
      <c r="IJ128" s="82"/>
      <c r="IK128" s="82"/>
      <c r="IL128" s="82"/>
      <c r="IM128" s="82"/>
      <c r="IN128" s="82"/>
    </row>
    <row r="129" spans="1:248" s="73" customFormat="1" ht="17.399999999999999">
      <c r="A129" s="62"/>
      <c r="B129" s="62"/>
      <c r="C129" s="63"/>
      <c r="D129" s="63"/>
      <c r="E129" s="62"/>
      <c r="F129" s="62"/>
      <c r="G129" s="64"/>
      <c r="H129" s="64"/>
      <c r="I129" s="64"/>
      <c r="J129" s="65"/>
      <c r="K129" s="66"/>
      <c r="L129" s="67"/>
      <c r="M129" s="64"/>
      <c r="N129" s="75"/>
      <c r="O129" s="68"/>
      <c r="P129" s="68"/>
      <c r="Q129" s="69"/>
      <c r="R129" s="66"/>
      <c r="S129" s="67"/>
      <c r="T129" s="66"/>
      <c r="U129" s="66"/>
      <c r="V129" s="96"/>
      <c r="W129" s="96"/>
      <c r="X129" s="66"/>
      <c r="Y129" s="53"/>
      <c r="Z129" s="54" t="str">
        <f t="shared" si="36"/>
        <v/>
      </c>
      <c r="AA129" s="54" t="str">
        <f t="shared" si="37"/>
        <v/>
      </c>
      <c r="AB129" s="54" t="str">
        <f t="shared" si="38"/>
        <v/>
      </c>
      <c r="AC129" s="54" t="str">
        <f t="shared" si="39"/>
        <v/>
      </c>
      <c r="AD129" s="54" t="str">
        <f t="shared" si="40"/>
        <v/>
      </c>
      <c r="AE129" s="1" t="str">
        <f t="shared" si="41"/>
        <v/>
      </c>
      <c r="AF129" s="54" t="str">
        <f t="shared" si="42"/>
        <v/>
      </c>
      <c r="AG129" s="54" t="str">
        <f t="shared" si="43"/>
        <v/>
      </c>
      <c r="AH129" s="54" t="str">
        <f t="shared" si="44"/>
        <v/>
      </c>
      <c r="AI129" s="54" t="str">
        <f t="shared" si="45"/>
        <v/>
      </c>
      <c r="AJ129" s="54" t="str">
        <f t="shared" si="46"/>
        <v/>
      </c>
      <c r="AK129" s="54" t="str">
        <f t="shared" si="47"/>
        <v/>
      </c>
      <c r="AL129" s="54"/>
      <c r="AM129" s="83"/>
      <c r="AN129" s="83"/>
      <c r="AO129" s="83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  <c r="DE129" s="82"/>
      <c r="DF129" s="82"/>
      <c r="DG129" s="82"/>
      <c r="DH129" s="82"/>
      <c r="DI129" s="82"/>
      <c r="DJ129" s="82"/>
      <c r="DK129" s="82"/>
      <c r="DL129" s="82"/>
      <c r="DM129" s="82"/>
      <c r="DN129" s="82"/>
      <c r="DO129" s="82"/>
      <c r="DP129" s="82"/>
      <c r="DQ129" s="82"/>
      <c r="DR129" s="82"/>
      <c r="DS129" s="82"/>
      <c r="DT129" s="82"/>
      <c r="DU129" s="82"/>
      <c r="DV129" s="82"/>
      <c r="DW129" s="82"/>
      <c r="DX129" s="82"/>
      <c r="DY129" s="82"/>
      <c r="DZ129" s="82"/>
      <c r="EA129" s="82"/>
      <c r="EB129" s="82"/>
      <c r="EC129" s="82"/>
      <c r="ED129" s="82"/>
      <c r="EE129" s="82"/>
      <c r="EF129" s="82"/>
      <c r="EG129" s="82"/>
      <c r="EH129" s="82"/>
      <c r="EI129" s="82"/>
      <c r="EJ129" s="82"/>
      <c r="EK129" s="82"/>
      <c r="EL129" s="82"/>
      <c r="EM129" s="82"/>
      <c r="EN129" s="82"/>
      <c r="EO129" s="82"/>
      <c r="EP129" s="82"/>
      <c r="EQ129" s="82"/>
      <c r="ER129" s="82"/>
      <c r="ES129" s="82"/>
      <c r="ET129" s="82"/>
      <c r="EU129" s="82"/>
      <c r="EV129" s="82"/>
      <c r="EW129" s="82"/>
      <c r="EX129" s="82"/>
      <c r="EY129" s="82"/>
      <c r="EZ129" s="82"/>
      <c r="FA129" s="82"/>
      <c r="FB129" s="82"/>
      <c r="FC129" s="82"/>
      <c r="FD129" s="82"/>
      <c r="FE129" s="82"/>
      <c r="FF129" s="82"/>
      <c r="FG129" s="82"/>
      <c r="FH129" s="82"/>
      <c r="FI129" s="82"/>
      <c r="FJ129" s="82"/>
      <c r="FK129" s="82"/>
      <c r="FL129" s="82"/>
      <c r="FM129" s="82"/>
      <c r="FN129" s="82"/>
      <c r="FO129" s="82"/>
      <c r="FP129" s="82"/>
      <c r="FQ129" s="82"/>
      <c r="FR129" s="82"/>
      <c r="FS129" s="82"/>
      <c r="FT129" s="82"/>
      <c r="FU129" s="82"/>
      <c r="FV129" s="82"/>
      <c r="FW129" s="82"/>
      <c r="FX129" s="82"/>
      <c r="FY129" s="82"/>
      <c r="FZ129" s="82"/>
      <c r="GA129" s="82"/>
      <c r="GB129" s="82"/>
      <c r="GC129" s="82"/>
      <c r="GD129" s="82"/>
      <c r="GE129" s="82"/>
      <c r="GF129" s="82"/>
      <c r="GG129" s="82"/>
      <c r="GH129" s="82"/>
      <c r="GI129" s="82"/>
      <c r="GJ129" s="82"/>
      <c r="GK129" s="82"/>
      <c r="GL129" s="82"/>
      <c r="GM129" s="82"/>
      <c r="GN129" s="82"/>
      <c r="GO129" s="82"/>
      <c r="GP129" s="82"/>
      <c r="GQ129" s="82"/>
      <c r="GR129" s="82"/>
      <c r="GS129" s="82"/>
      <c r="GT129" s="82"/>
      <c r="GU129" s="82"/>
      <c r="GV129" s="82"/>
      <c r="GW129" s="82"/>
      <c r="GX129" s="82"/>
      <c r="GY129" s="82"/>
      <c r="GZ129" s="82"/>
      <c r="HA129" s="82"/>
      <c r="HB129" s="82"/>
      <c r="HC129" s="82"/>
      <c r="HD129" s="82"/>
      <c r="HE129" s="82"/>
      <c r="HF129" s="82"/>
      <c r="HG129" s="82"/>
      <c r="HH129" s="82"/>
      <c r="HI129" s="82"/>
      <c r="HJ129" s="82"/>
      <c r="HK129" s="82"/>
      <c r="HL129" s="82"/>
      <c r="HM129" s="82"/>
      <c r="HN129" s="82"/>
      <c r="HO129" s="82"/>
      <c r="HP129" s="82"/>
      <c r="HQ129" s="82"/>
      <c r="HR129" s="82"/>
      <c r="HS129" s="82"/>
      <c r="HT129" s="82"/>
      <c r="HU129" s="82"/>
      <c r="HV129" s="82"/>
      <c r="HW129" s="82"/>
      <c r="HX129" s="82"/>
      <c r="HY129" s="82"/>
      <c r="HZ129" s="82"/>
      <c r="IA129" s="82"/>
      <c r="IB129" s="82"/>
      <c r="IC129" s="82"/>
      <c r="ID129" s="82"/>
      <c r="IE129" s="82"/>
      <c r="IF129" s="82"/>
      <c r="IG129" s="82"/>
      <c r="IH129" s="82"/>
      <c r="II129" s="82"/>
      <c r="IJ129" s="82"/>
      <c r="IK129" s="82"/>
      <c r="IL129" s="82"/>
      <c r="IM129" s="82"/>
      <c r="IN129" s="82"/>
    </row>
    <row r="130" spans="1:248" s="73" customFormat="1" ht="17.399999999999999">
      <c r="A130" s="62"/>
      <c r="B130" s="62"/>
      <c r="C130" s="63"/>
      <c r="D130" s="63"/>
      <c r="E130" s="62"/>
      <c r="F130" s="62"/>
      <c r="G130" s="64"/>
      <c r="H130" s="66"/>
      <c r="I130" s="66"/>
      <c r="J130" s="65"/>
      <c r="K130" s="66"/>
      <c r="L130" s="67"/>
      <c r="M130" s="64"/>
      <c r="N130" s="75"/>
      <c r="O130" s="68"/>
      <c r="P130" s="68"/>
      <c r="Q130" s="69"/>
      <c r="R130" s="66"/>
      <c r="S130" s="67"/>
      <c r="T130" s="66"/>
      <c r="U130" s="66"/>
      <c r="V130" s="96"/>
      <c r="W130" s="96"/>
      <c r="X130" s="66"/>
      <c r="Y130" s="25"/>
      <c r="Z130" s="1" t="str">
        <f t="shared" si="36"/>
        <v/>
      </c>
      <c r="AA130" s="1" t="str">
        <f t="shared" si="37"/>
        <v/>
      </c>
      <c r="AB130" s="1" t="str">
        <f t="shared" si="38"/>
        <v/>
      </c>
      <c r="AC130" s="1" t="str">
        <f t="shared" si="39"/>
        <v/>
      </c>
      <c r="AD130" s="1" t="str">
        <f t="shared" si="40"/>
        <v/>
      </c>
      <c r="AE130" s="1" t="str">
        <f t="shared" si="41"/>
        <v/>
      </c>
      <c r="AF130" s="1" t="str">
        <f t="shared" si="42"/>
        <v/>
      </c>
      <c r="AG130" s="1" t="str">
        <f t="shared" si="43"/>
        <v/>
      </c>
      <c r="AH130" s="1" t="str">
        <f t="shared" si="44"/>
        <v/>
      </c>
      <c r="AI130" s="1" t="str">
        <f t="shared" si="45"/>
        <v/>
      </c>
      <c r="AJ130" s="1" t="str">
        <f t="shared" si="46"/>
        <v/>
      </c>
      <c r="AK130" s="1" t="str">
        <f t="shared" si="47"/>
        <v/>
      </c>
      <c r="AL130" s="25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82"/>
      <c r="CI130" s="82"/>
      <c r="CJ130" s="82"/>
      <c r="CK130" s="82"/>
      <c r="CL130" s="82"/>
      <c r="CM130" s="82"/>
      <c r="CN130" s="82"/>
      <c r="CO130" s="82"/>
      <c r="CP130" s="82"/>
      <c r="CQ130" s="82"/>
      <c r="CR130" s="82"/>
      <c r="CS130" s="82"/>
      <c r="CT130" s="82"/>
      <c r="CU130" s="82"/>
      <c r="CV130" s="82"/>
      <c r="CW130" s="82"/>
      <c r="CX130" s="82"/>
      <c r="CY130" s="82"/>
      <c r="CZ130" s="82"/>
      <c r="DA130" s="82"/>
      <c r="DB130" s="82"/>
      <c r="DC130" s="82"/>
      <c r="DD130" s="82"/>
      <c r="DE130" s="82"/>
      <c r="DF130" s="82"/>
      <c r="DG130" s="82"/>
      <c r="DH130" s="82"/>
      <c r="DI130" s="82"/>
      <c r="DJ130" s="82"/>
      <c r="DK130" s="82"/>
      <c r="DL130" s="82"/>
      <c r="DM130" s="82"/>
      <c r="DN130" s="82"/>
      <c r="DO130" s="82"/>
      <c r="DP130" s="82"/>
      <c r="DQ130" s="82"/>
      <c r="DR130" s="82"/>
      <c r="DS130" s="82"/>
      <c r="DT130" s="82"/>
      <c r="DU130" s="82"/>
      <c r="DV130" s="82"/>
      <c r="DW130" s="82"/>
      <c r="DX130" s="82"/>
      <c r="DY130" s="82"/>
      <c r="DZ130" s="82"/>
      <c r="EA130" s="82"/>
      <c r="EB130" s="82"/>
      <c r="EC130" s="82"/>
      <c r="ED130" s="82"/>
      <c r="EE130" s="82"/>
      <c r="EF130" s="82"/>
      <c r="EG130" s="82"/>
      <c r="EH130" s="82"/>
      <c r="EI130" s="82"/>
      <c r="EJ130" s="82"/>
      <c r="EK130" s="82"/>
      <c r="EL130" s="82"/>
      <c r="EM130" s="82"/>
      <c r="EN130" s="82"/>
      <c r="EO130" s="82"/>
      <c r="EP130" s="82"/>
      <c r="EQ130" s="82"/>
      <c r="ER130" s="82"/>
      <c r="ES130" s="82"/>
      <c r="ET130" s="82"/>
      <c r="EU130" s="82"/>
      <c r="EV130" s="82"/>
      <c r="EW130" s="82"/>
      <c r="EX130" s="82"/>
      <c r="EY130" s="82"/>
      <c r="EZ130" s="82"/>
      <c r="FA130" s="82"/>
      <c r="FB130" s="82"/>
      <c r="FC130" s="82"/>
      <c r="FD130" s="82"/>
      <c r="FE130" s="82"/>
      <c r="FF130" s="82"/>
      <c r="FG130" s="82"/>
      <c r="FH130" s="82"/>
      <c r="FI130" s="82"/>
      <c r="FJ130" s="82"/>
      <c r="FK130" s="82"/>
      <c r="FL130" s="82"/>
      <c r="FM130" s="82"/>
      <c r="FN130" s="82"/>
      <c r="FO130" s="82"/>
      <c r="FP130" s="82"/>
      <c r="FQ130" s="82"/>
      <c r="FR130" s="82"/>
      <c r="FS130" s="82"/>
      <c r="FT130" s="82"/>
      <c r="FU130" s="82"/>
      <c r="FV130" s="82"/>
      <c r="FW130" s="82"/>
      <c r="FX130" s="82"/>
      <c r="FY130" s="82"/>
      <c r="FZ130" s="82"/>
      <c r="GA130" s="82"/>
      <c r="GB130" s="82"/>
      <c r="GC130" s="82"/>
      <c r="GD130" s="82"/>
      <c r="GE130" s="82"/>
      <c r="GF130" s="82"/>
      <c r="GG130" s="82"/>
      <c r="GH130" s="82"/>
      <c r="GI130" s="82"/>
      <c r="GJ130" s="82"/>
      <c r="GK130" s="82"/>
      <c r="GL130" s="82"/>
      <c r="GM130" s="82"/>
      <c r="GN130" s="82"/>
      <c r="GO130" s="82"/>
      <c r="GP130" s="82"/>
      <c r="GQ130" s="82"/>
      <c r="GR130" s="82"/>
      <c r="GS130" s="82"/>
      <c r="GT130" s="82"/>
      <c r="GU130" s="82"/>
      <c r="GV130" s="82"/>
      <c r="GW130" s="82"/>
      <c r="GX130" s="82"/>
      <c r="GY130" s="82"/>
      <c r="GZ130" s="82"/>
      <c r="HA130" s="82"/>
      <c r="HB130" s="82"/>
      <c r="HC130" s="82"/>
      <c r="HD130" s="82"/>
      <c r="HE130" s="82"/>
      <c r="HF130" s="82"/>
      <c r="HG130" s="82"/>
      <c r="HH130" s="82"/>
      <c r="HI130" s="82"/>
      <c r="HJ130" s="82"/>
      <c r="HK130" s="82"/>
      <c r="HL130" s="82"/>
      <c r="HM130" s="82"/>
      <c r="HN130" s="82"/>
      <c r="HO130" s="82"/>
      <c r="HP130" s="82"/>
      <c r="HQ130" s="82"/>
      <c r="HR130" s="82"/>
      <c r="HS130" s="82"/>
      <c r="HT130" s="82"/>
      <c r="HU130" s="82"/>
      <c r="HV130" s="82"/>
      <c r="HW130" s="82"/>
      <c r="HX130" s="82"/>
      <c r="HY130" s="82"/>
      <c r="HZ130" s="82"/>
      <c r="IA130" s="82"/>
      <c r="IB130" s="82"/>
      <c r="IC130" s="82"/>
      <c r="ID130" s="82"/>
      <c r="IE130" s="82"/>
      <c r="IF130" s="82"/>
      <c r="IG130" s="82"/>
      <c r="IH130" s="82"/>
      <c r="II130" s="82"/>
      <c r="IJ130" s="82"/>
      <c r="IK130" s="82"/>
      <c r="IL130" s="82"/>
      <c r="IM130" s="82"/>
      <c r="IN130" s="82"/>
    </row>
    <row r="131" spans="1:248" s="73" customFormat="1" ht="17.399999999999999">
      <c r="A131" s="62"/>
      <c r="B131" s="62"/>
      <c r="C131" s="70"/>
      <c r="D131" s="63"/>
      <c r="E131" s="62"/>
      <c r="F131" s="62"/>
      <c r="G131" s="64"/>
      <c r="H131" s="66"/>
      <c r="I131" s="64"/>
      <c r="J131" s="62"/>
      <c r="K131" s="66"/>
      <c r="L131" s="67"/>
      <c r="M131" s="64"/>
      <c r="N131" s="75"/>
      <c r="O131" s="68"/>
      <c r="P131" s="68"/>
      <c r="Q131" s="69"/>
      <c r="R131" s="66"/>
      <c r="S131" s="67"/>
      <c r="T131" s="66"/>
      <c r="U131" s="66"/>
      <c r="V131" s="96"/>
      <c r="W131" s="96"/>
      <c r="X131" s="66"/>
      <c r="Y131" s="25"/>
      <c r="Z131" s="1" t="str">
        <f t="shared" si="36"/>
        <v/>
      </c>
      <c r="AA131" s="1" t="str">
        <f t="shared" si="37"/>
        <v/>
      </c>
      <c r="AB131" s="1" t="str">
        <f t="shared" si="38"/>
        <v/>
      </c>
      <c r="AC131" s="1" t="str">
        <f t="shared" si="39"/>
        <v/>
      </c>
      <c r="AD131" s="1" t="str">
        <f t="shared" si="40"/>
        <v/>
      </c>
      <c r="AE131" s="1" t="str">
        <f t="shared" si="41"/>
        <v/>
      </c>
      <c r="AF131" s="1" t="str">
        <f t="shared" si="42"/>
        <v/>
      </c>
      <c r="AG131" s="1" t="str">
        <f t="shared" si="43"/>
        <v/>
      </c>
      <c r="AH131" s="1" t="str">
        <f t="shared" si="44"/>
        <v/>
      </c>
      <c r="AI131" s="1" t="str">
        <f t="shared" si="45"/>
        <v/>
      </c>
      <c r="AJ131" s="1" t="str">
        <f t="shared" si="46"/>
        <v/>
      </c>
      <c r="AK131" s="1" t="str">
        <f t="shared" si="47"/>
        <v/>
      </c>
      <c r="AL131" s="25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2"/>
      <c r="CV131" s="82"/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2"/>
      <c r="DI131" s="82"/>
      <c r="DJ131" s="82"/>
      <c r="DK131" s="82"/>
      <c r="DL131" s="82"/>
      <c r="DM131" s="82"/>
      <c r="DN131" s="82"/>
      <c r="DO131" s="82"/>
      <c r="DP131" s="82"/>
      <c r="DQ131" s="82"/>
      <c r="DR131" s="82"/>
      <c r="DS131" s="82"/>
      <c r="DT131" s="82"/>
      <c r="DU131" s="82"/>
      <c r="DV131" s="82"/>
      <c r="DW131" s="82"/>
      <c r="DX131" s="82"/>
      <c r="DY131" s="82"/>
      <c r="DZ131" s="82"/>
      <c r="EA131" s="82"/>
      <c r="EB131" s="82"/>
      <c r="EC131" s="82"/>
      <c r="ED131" s="82"/>
      <c r="EE131" s="82"/>
      <c r="EF131" s="82"/>
      <c r="EG131" s="82"/>
      <c r="EH131" s="82"/>
      <c r="EI131" s="82"/>
      <c r="EJ131" s="82"/>
      <c r="EK131" s="82"/>
      <c r="EL131" s="82"/>
      <c r="EM131" s="82"/>
      <c r="EN131" s="82"/>
      <c r="EO131" s="82"/>
      <c r="EP131" s="82"/>
      <c r="EQ131" s="82"/>
      <c r="ER131" s="82"/>
      <c r="ES131" s="82"/>
      <c r="ET131" s="82"/>
      <c r="EU131" s="82"/>
      <c r="EV131" s="82"/>
      <c r="EW131" s="82"/>
      <c r="EX131" s="82"/>
      <c r="EY131" s="82"/>
      <c r="EZ131" s="82"/>
      <c r="FA131" s="82"/>
      <c r="FB131" s="82"/>
      <c r="FC131" s="82"/>
      <c r="FD131" s="82"/>
      <c r="FE131" s="82"/>
      <c r="FF131" s="82"/>
      <c r="FG131" s="82"/>
      <c r="FH131" s="82"/>
      <c r="FI131" s="82"/>
      <c r="FJ131" s="82"/>
      <c r="FK131" s="82"/>
      <c r="FL131" s="82"/>
      <c r="FM131" s="82"/>
      <c r="FN131" s="82"/>
      <c r="FO131" s="82"/>
      <c r="FP131" s="82"/>
      <c r="FQ131" s="82"/>
      <c r="FR131" s="82"/>
      <c r="FS131" s="82"/>
      <c r="FT131" s="82"/>
      <c r="FU131" s="82"/>
      <c r="FV131" s="82"/>
      <c r="FW131" s="82"/>
      <c r="FX131" s="82"/>
      <c r="FY131" s="82"/>
      <c r="FZ131" s="82"/>
      <c r="GA131" s="82"/>
      <c r="GB131" s="82"/>
      <c r="GC131" s="82"/>
      <c r="GD131" s="82"/>
      <c r="GE131" s="82"/>
      <c r="GF131" s="82"/>
      <c r="GG131" s="82"/>
      <c r="GH131" s="82"/>
      <c r="GI131" s="82"/>
      <c r="GJ131" s="82"/>
      <c r="GK131" s="82"/>
      <c r="GL131" s="82"/>
      <c r="GM131" s="82"/>
      <c r="GN131" s="82"/>
      <c r="GO131" s="82"/>
      <c r="GP131" s="82"/>
      <c r="GQ131" s="82"/>
      <c r="GR131" s="82"/>
      <c r="GS131" s="82"/>
      <c r="GT131" s="82"/>
      <c r="GU131" s="82"/>
      <c r="GV131" s="82"/>
      <c r="GW131" s="82"/>
      <c r="GX131" s="82"/>
      <c r="GY131" s="82"/>
      <c r="GZ131" s="82"/>
      <c r="HA131" s="82"/>
      <c r="HB131" s="82"/>
      <c r="HC131" s="82"/>
      <c r="HD131" s="82"/>
      <c r="HE131" s="82"/>
      <c r="HF131" s="82"/>
      <c r="HG131" s="82"/>
      <c r="HH131" s="82"/>
      <c r="HI131" s="82"/>
      <c r="HJ131" s="82"/>
      <c r="HK131" s="82"/>
      <c r="HL131" s="82"/>
      <c r="HM131" s="82"/>
      <c r="HN131" s="82"/>
      <c r="HO131" s="82"/>
      <c r="HP131" s="82"/>
      <c r="HQ131" s="82"/>
      <c r="HR131" s="82"/>
      <c r="HS131" s="82"/>
      <c r="HT131" s="82"/>
      <c r="HU131" s="82"/>
      <c r="HV131" s="82"/>
      <c r="HW131" s="82"/>
      <c r="HX131" s="82"/>
      <c r="HY131" s="82"/>
      <c r="HZ131" s="82"/>
      <c r="IA131" s="82"/>
      <c r="IB131" s="82"/>
      <c r="IC131" s="82"/>
      <c r="ID131" s="82"/>
      <c r="IE131" s="82"/>
      <c r="IF131" s="82"/>
      <c r="IG131" s="82"/>
      <c r="IH131" s="82"/>
      <c r="II131" s="82"/>
      <c r="IJ131" s="82"/>
      <c r="IK131" s="82"/>
      <c r="IL131" s="82"/>
      <c r="IM131" s="82"/>
      <c r="IN131" s="82"/>
    </row>
    <row r="132" spans="1:248" s="73" customFormat="1" ht="17.399999999999999">
      <c r="A132" s="62"/>
      <c r="B132" s="62"/>
      <c r="C132" s="70"/>
      <c r="D132" s="63"/>
      <c r="E132" s="62"/>
      <c r="F132" s="62"/>
      <c r="G132" s="64"/>
      <c r="H132" s="66"/>
      <c r="I132" s="64"/>
      <c r="J132" s="62"/>
      <c r="K132" s="66"/>
      <c r="L132" s="67"/>
      <c r="M132" s="64"/>
      <c r="N132" s="75"/>
      <c r="O132" s="68"/>
      <c r="P132" s="68"/>
      <c r="Q132" s="69"/>
      <c r="R132" s="66"/>
      <c r="S132" s="67"/>
      <c r="T132" s="66"/>
      <c r="U132" s="66"/>
      <c r="V132" s="96"/>
      <c r="W132" s="96"/>
      <c r="X132" s="66"/>
      <c r="Y132" s="25"/>
      <c r="Z132" s="1" t="str">
        <f t="shared" si="36"/>
        <v/>
      </c>
      <c r="AA132" s="1" t="str">
        <f t="shared" si="37"/>
        <v/>
      </c>
      <c r="AB132" s="1" t="str">
        <f t="shared" si="38"/>
        <v/>
      </c>
      <c r="AC132" s="1" t="str">
        <f t="shared" si="39"/>
        <v/>
      </c>
      <c r="AD132" s="1" t="str">
        <f t="shared" si="40"/>
        <v/>
      </c>
      <c r="AE132" s="1" t="str">
        <f t="shared" si="41"/>
        <v/>
      </c>
      <c r="AF132" s="1" t="str">
        <f t="shared" si="42"/>
        <v/>
      </c>
      <c r="AG132" s="1" t="str">
        <f t="shared" si="43"/>
        <v/>
      </c>
      <c r="AH132" s="1" t="str">
        <f t="shared" si="44"/>
        <v/>
      </c>
      <c r="AI132" s="1" t="str">
        <f t="shared" si="45"/>
        <v/>
      </c>
      <c r="AJ132" s="1" t="str">
        <f t="shared" si="46"/>
        <v/>
      </c>
      <c r="AK132" s="1" t="str">
        <f t="shared" si="47"/>
        <v/>
      </c>
      <c r="AL132" s="1"/>
      <c r="AM132" s="83"/>
      <c r="AN132" s="83"/>
      <c r="AO132" s="83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2"/>
      <c r="CV132" s="82"/>
      <c r="CW132" s="82"/>
      <c r="CX132" s="82"/>
      <c r="CY132" s="82"/>
      <c r="CZ132" s="82"/>
      <c r="DA132" s="82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  <c r="DL132" s="82"/>
      <c r="DM132" s="82"/>
      <c r="DN132" s="82"/>
      <c r="DO132" s="82"/>
      <c r="DP132" s="82"/>
      <c r="DQ132" s="82"/>
      <c r="DR132" s="82"/>
      <c r="DS132" s="82"/>
      <c r="DT132" s="82"/>
      <c r="DU132" s="82"/>
      <c r="DV132" s="82"/>
      <c r="DW132" s="82"/>
      <c r="DX132" s="82"/>
      <c r="DY132" s="82"/>
      <c r="DZ132" s="82"/>
      <c r="EA132" s="82"/>
      <c r="EB132" s="82"/>
      <c r="EC132" s="82"/>
      <c r="ED132" s="82"/>
      <c r="EE132" s="82"/>
      <c r="EF132" s="82"/>
      <c r="EG132" s="82"/>
      <c r="EH132" s="82"/>
      <c r="EI132" s="82"/>
      <c r="EJ132" s="82"/>
      <c r="EK132" s="82"/>
      <c r="EL132" s="82"/>
      <c r="EM132" s="82"/>
      <c r="EN132" s="82"/>
      <c r="EO132" s="82"/>
      <c r="EP132" s="82"/>
      <c r="EQ132" s="82"/>
      <c r="ER132" s="82"/>
      <c r="ES132" s="82"/>
      <c r="ET132" s="82"/>
      <c r="EU132" s="82"/>
      <c r="EV132" s="82"/>
      <c r="EW132" s="82"/>
      <c r="EX132" s="82"/>
      <c r="EY132" s="82"/>
      <c r="EZ132" s="82"/>
      <c r="FA132" s="82"/>
      <c r="FB132" s="82"/>
      <c r="FC132" s="82"/>
      <c r="FD132" s="82"/>
      <c r="FE132" s="82"/>
      <c r="FF132" s="82"/>
      <c r="FG132" s="82"/>
      <c r="FH132" s="82"/>
      <c r="FI132" s="82"/>
      <c r="FJ132" s="82"/>
      <c r="FK132" s="82"/>
      <c r="FL132" s="82"/>
      <c r="FM132" s="82"/>
      <c r="FN132" s="82"/>
      <c r="FO132" s="82"/>
      <c r="FP132" s="82"/>
      <c r="FQ132" s="82"/>
      <c r="FR132" s="82"/>
      <c r="FS132" s="82"/>
      <c r="FT132" s="82"/>
      <c r="FU132" s="82"/>
      <c r="FV132" s="82"/>
      <c r="FW132" s="82"/>
      <c r="FX132" s="82"/>
      <c r="FY132" s="82"/>
      <c r="FZ132" s="82"/>
      <c r="GA132" s="82"/>
      <c r="GB132" s="82"/>
      <c r="GC132" s="82"/>
      <c r="GD132" s="82"/>
      <c r="GE132" s="82"/>
      <c r="GF132" s="82"/>
      <c r="GG132" s="82"/>
      <c r="GH132" s="82"/>
      <c r="GI132" s="82"/>
      <c r="GJ132" s="82"/>
      <c r="GK132" s="82"/>
      <c r="GL132" s="82"/>
      <c r="GM132" s="82"/>
      <c r="GN132" s="82"/>
      <c r="GO132" s="82"/>
      <c r="GP132" s="82"/>
      <c r="GQ132" s="82"/>
      <c r="GR132" s="82"/>
      <c r="GS132" s="82"/>
      <c r="GT132" s="82"/>
      <c r="GU132" s="82"/>
      <c r="GV132" s="82"/>
      <c r="GW132" s="82"/>
      <c r="GX132" s="82"/>
      <c r="GY132" s="82"/>
      <c r="GZ132" s="82"/>
      <c r="HA132" s="82"/>
      <c r="HB132" s="82"/>
      <c r="HC132" s="82"/>
      <c r="HD132" s="82"/>
      <c r="HE132" s="82"/>
      <c r="HF132" s="82"/>
      <c r="HG132" s="82"/>
      <c r="HH132" s="82"/>
      <c r="HI132" s="82"/>
      <c r="HJ132" s="82"/>
      <c r="HK132" s="82"/>
      <c r="HL132" s="82"/>
      <c r="HM132" s="82"/>
      <c r="HN132" s="82"/>
      <c r="HO132" s="82"/>
      <c r="HP132" s="82"/>
      <c r="HQ132" s="82"/>
      <c r="HR132" s="82"/>
      <c r="HS132" s="82"/>
      <c r="HT132" s="82"/>
      <c r="HU132" s="82"/>
      <c r="HV132" s="82"/>
      <c r="HW132" s="82"/>
      <c r="HX132" s="82"/>
      <c r="HY132" s="82"/>
      <c r="HZ132" s="82"/>
      <c r="IA132" s="82"/>
      <c r="IB132" s="82"/>
      <c r="IC132" s="82"/>
      <c r="ID132" s="82"/>
      <c r="IE132" s="82"/>
      <c r="IF132" s="82"/>
      <c r="IG132" s="82"/>
      <c r="IH132" s="82"/>
      <c r="II132" s="82"/>
      <c r="IJ132" s="82"/>
      <c r="IK132" s="82"/>
      <c r="IL132" s="82"/>
      <c r="IM132" s="82"/>
      <c r="IN132" s="82"/>
    </row>
    <row r="133" spans="1:248" s="73" customFormat="1" ht="17.399999999999999">
      <c r="A133" s="62"/>
      <c r="B133" s="62"/>
      <c r="C133" s="70"/>
      <c r="D133" s="63"/>
      <c r="E133" s="62"/>
      <c r="F133" s="62"/>
      <c r="G133" s="64"/>
      <c r="H133" s="64"/>
      <c r="I133" s="64"/>
      <c r="J133" s="62"/>
      <c r="K133" s="66"/>
      <c r="L133" s="67"/>
      <c r="M133" s="64"/>
      <c r="N133" s="75"/>
      <c r="O133" s="68"/>
      <c r="P133" s="68"/>
      <c r="Q133" s="69"/>
      <c r="R133" s="66"/>
      <c r="S133" s="67"/>
      <c r="T133" s="66"/>
      <c r="U133" s="66"/>
      <c r="V133" s="96"/>
      <c r="W133" s="96"/>
      <c r="X133" s="66"/>
      <c r="Y133" s="25"/>
      <c r="Z133" s="1" t="str">
        <f t="shared" si="36"/>
        <v/>
      </c>
      <c r="AA133" s="1" t="str">
        <f t="shared" si="37"/>
        <v/>
      </c>
      <c r="AB133" s="1" t="str">
        <f t="shared" si="38"/>
        <v/>
      </c>
      <c r="AC133" s="1" t="str">
        <f t="shared" si="39"/>
        <v/>
      </c>
      <c r="AD133" s="1" t="str">
        <f t="shared" si="40"/>
        <v/>
      </c>
      <c r="AE133" s="1" t="str">
        <f t="shared" si="41"/>
        <v/>
      </c>
      <c r="AF133" s="1" t="str">
        <f t="shared" si="42"/>
        <v/>
      </c>
      <c r="AG133" s="1" t="str">
        <f t="shared" si="43"/>
        <v/>
      </c>
      <c r="AH133" s="1" t="str">
        <f t="shared" si="44"/>
        <v/>
      </c>
      <c r="AI133" s="1" t="str">
        <f t="shared" si="45"/>
        <v/>
      </c>
      <c r="AJ133" s="1" t="str">
        <f t="shared" si="46"/>
        <v/>
      </c>
      <c r="AK133" s="1" t="str">
        <f t="shared" si="47"/>
        <v/>
      </c>
      <c r="AL133" s="1"/>
      <c r="AM133" s="83"/>
      <c r="AN133" s="83"/>
      <c r="AO133" s="83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2"/>
      <c r="CV133" s="82"/>
      <c r="CW133" s="82"/>
      <c r="CX133" s="82"/>
      <c r="CY133" s="82"/>
      <c r="CZ133" s="82"/>
      <c r="DA133" s="82"/>
      <c r="DB133" s="82"/>
      <c r="DC133" s="82"/>
      <c r="DD133" s="82"/>
      <c r="DE133" s="82"/>
      <c r="DF133" s="82"/>
      <c r="DG133" s="82"/>
      <c r="DH133" s="82"/>
      <c r="DI133" s="82"/>
      <c r="DJ133" s="82"/>
      <c r="DK133" s="82"/>
      <c r="DL133" s="82"/>
      <c r="DM133" s="82"/>
      <c r="DN133" s="82"/>
      <c r="DO133" s="82"/>
      <c r="DP133" s="82"/>
      <c r="DQ133" s="82"/>
      <c r="DR133" s="82"/>
      <c r="DS133" s="82"/>
      <c r="DT133" s="82"/>
      <c r="DU133" s="82"/>
      <c r="DV133" s="82"/>
      <c r="DW133" s="82"/>
      <c r="DX133" s="82"/>
      <c r="DY133" s="82"/>
      <c r="DZ133" s="82"/>
      <c r="EA133" s="82"/>
      <c r="EB133" s="82"/>
      <c r="EC133" s="82"/>
      <c r="ED133" s="82"/>
      <c r="EE133" s="82"/>
      <c r="EF133" s="82"/>
      <c r="EG133" s="82"/>
      <c r="EH133" s="82"/>
      <c r="EI133" s="82"/>
      <c r="EJ133" s="82"/>
      <c r="EK133" s="82"/>
      <c r="EL133" s="82"/>
      <c r="EM133" s="82"/>
      <c r="EN133" s="82"/>
      <c r="EO133" s="82"/>
      <c r="EP133" s="82"/>
      <c r="EQ133" s="82"/>
      <c r="ER133" s="82"/>
      <c r="ES133" s="82"/>
      <c r="ET133" s="82"/>
      <c r="EU133" s="82"/>
      <c r="EV133" s="82"/>
      <c r="EW133" s="82"/>
      <c r="EX133" s="82"/>
      <c r="EY133" s="82"/>
      <c r="EZ133" s="82"/>
      <c r="FA133" s="82"/>
      <c r="FB133" s="82"/>
      <c r="FC133" s="82"/>
      <c r="FD133" s="82"/>
      <c r="FE133" s="82"/>
      <c r="FF133" s="82"/>
      <c r="FG133" s="82"/>
      <c r="FH133" s="82"/>
      <c r="FI133" s="82"/>
      <c r="FJ133" s="82"/>
      <c r="FK133" s="82"/>
      <c r="FL133" s="82"/>
      <c r="FM133" s="82"/>
      <c r="FN133" s="82"/>
      <c r="FO133" s="82"/>
      <c r="FP133" s="82"/>
      <c r="FQ133" s="82"/>
      <c r="FR133" s="82"/>
      <c r="FS133" s="82"/>
      <c r="FT133" s="82"/>
      <c r="FU133" s="82"/>
      <c r="FV133" s="82"/>
      <c r="FW133" s="82"/>
      <c r="FX133" s="82"/>
      <c r="FY133" s="82"/>
      <c r="FZ133" s="82"/>
      <c r="GA133" s="82"/>
      <c r="GB133" s="82"/>
      <c r="GC133" s="82"/>
      <c r="GD133" s="82"/>
      <c r="GE133" s="82"/>
      <c r="GF133" s="82"/>
      <c r="GG133" s="82"/>
      <c r="GH133" s="82"/>
      <c r="GI133" s="82"/>
      <c r="GJ133" s="82"/>
      <c r="GK133" s="82"/>
      <c r="GL133" s="82"/>
      <c r="GM133" s="82"/>
      <c r="GN133" s="82"/>
      <c r="GO133" s="82"/>
      <c r="GP133" s="82"/>
      <c r="GQ133" s="82"/>
      <c r="GR133" s="82"/>
      <c r="GS133" s="82"/>
      <c r="GT133" s="82"/>
      <c r="GU133" s="82"/>
      <c r="GV133" s="82"/>
      <c r="GW133" s="82"/>
      <c r="GX133" s="82"/>
      <c r="GY133" s="82"/>
      <c r="GZ133" s="82"/>
      <c r="HA133" s="82"/>
      <c r="HB133" s="82"/>
      <c r="HC133" s="82"/>
      <c r="HD133" s="82"/>
      <c r="HE133" s="82"/>
      <c r="HF133" s="82"/>
      <c r="HG133" s="82"/>
      <c r="HH133" s="82"/>
      <c r="HI133" s="82"/>
      <c r="HJ133" s="82"/>
      <c r="HK133" s="82"/>
      <c r="HL133" s="82"/>
      <c r="HM133" s="82"/>
      <c r="HN133" s="82"/>
      <c r="HO133" s="82"/>
      <c r="HP133" s="82"/>
      <c r="HQ133" s="82"/>
      <c r="HR133" s="82"/>
      <c r="HS133" s="82"/>
      <c r="HT133" s="82"/>
      <c r="HU133" s="82"/>
      <c r="HV133" s="82"/>
      <c r="HW133" s="82"/>
      <c r="HX133" s="82"/>
      <c r="HY133" s="82"/>
      <c r="HZ133" s="82"/>
      <c r="IA133" s="82"/>
      <c r="IB133" s="82"/>
      <c r="IC133" s="82"/>
      <c r="ID133" s="82"/>
      <c r="IE133" s="82"/>
      <c r="IF133" s="82"/>
      <c r="IG133" s="82"/>
      <c r="IH133" s="82"/>
      <c r="II133" s="82"/>
      <c r="IJ133" s="82"/>
      <c r="IK133" s="82"/>
      <c r="IL133" s="82"/>
      <c r="IM133" s="82"/>
      <c r="IN133" s="82"/>
    </row>
    <row r="134" spans="1:248" s="73" customFormat="1" ht="17.399999999999999">
      <c r="A134" s="62"/>
      <c r="B134" s="62"/>
      <c r="C134" s="63"/>
      <c r="D134" s="63"/>
      <c r="E134" s="62"/>
      <c r="F134" s="62"/>
      <c r="G134" s="64"/>
      <c r="H134" s="64"/>
      <c r="I134" s="64"/>
      <c r="J134" s="65"/>
      <c r="K134" s="66"/>
      <c r="L134" s="67"/>
      <c r="M134" s="64"/>
      <c r="N134" s="75"/>
      <c r="O134" s="68"/>
      <c r="P134" s="68"/>
      <c r="Q134" s="69"/>
      <c r="R134" s="66"/>
      <c r="S134" s="67"/>
      <c r="T134" s="66"/>
      <c r="U134" s="66"/>
      <c r="V134" s="96"/>
      <c r="W134" s="96"/>
      <c r="X134" s="66"/>
      <c r="Y134" s="53"/>
      <c r="Z134" s="54" t="str">
        <f t="shared" si="36"/>
        <v/>
      </c>
      <c r="AA134" s="54" t="str">
        <f t="shared" si="37"/>
        <v/>
      </c>
      <c r="AB134" s="54" t="str">
        <f t="shared" si="38"/>
        <v/>
      </c>
      <c r="AC134" s="54" t="str">
        <f t="shared" si="39"/>
        <v/>
      </c>
      <c r="AD134" s="54" t="str">
        <f t="shared" si="40"/>
        <v/>
      </c>
      <c r="AE134" s="1" t="str">
        <f t="shared" si="41"/>
        <v/>
      </c>
      <c r="AF134" s="54" t="str">
        <f t="shared" si="42"/>
        <v/>
      </c>
      <c r="AG134" s="54" t="str">
        <f t="shared" si="43"/>
        <v/>
      </c>
      <c r="AH134" s="54" t="str">
        <f t="shared" si="44"/>
        <v/>
      </c>
      <c r="AI134" s="54" t="str">
        <f t="shared" si="45"/>
        <v/>
      </c>
      <c r="AJ134" s="54" t="str">
        <f t="shared" si="46"/>
        <v/>
      </c>
      <c r="AK134" s="54" t="str">
        <f t="shared" si="47"/>
        <v/>
      </c>
      <c r="AL134" s="54"/>
      <c r="AM134" s="83"/>
      <c r="AN134" s="83"/>
      <c r="AO134" s="83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82"/>
      <c r="CS134" s="82"/>
      <c r="CT134" s="82"/>
      <c r="CU134" s="82"/>
      <c r="CV134" s="82"/>
      <c r="CW134" s="82"/>
      <c r="CX134" s="82"/>
      <c r="CY134" s="82"/>
      <c r="CZ134" s="82"/>
      <c r="DA134" s="82"/>
      <c r="DB134" s="82"/>
      <c r="DC134" s="82"/>
      <c r="DD134" s="82"/>
      <c r="DE134" s="82"/>
      <c r="DF134" s="82"/>
      <c r="DG134" s="82"/>
      <c r="DH134" s="82"/>
      <c r="DI134" s="82"/>
      <c r="DJ134" s="82"/>
      <c r="DK134" s="82"/>
      <c r="DL134" s="82"/>
      <c r="DM134" s="82"/>
      <c r="DN134" s="82"/>
      <c r="DO134" s="82"/>
      <c r="DP134" s="82"/>
      <c r="DQ134" s="82"/>
      <c r="DR134" s="82"/>
      <c r="DS134" s="82"/>
      <c r="DT134" s="82"/>
      <c r="DU134" s="82"/>
      <c r="DV134" s="82"/>
      <c r="DW134" s="82"/>
      <c r="DX134" s="82"/>
      <c r="DY134" s="82"/>
      <c r="DZ134" s="82"/>
      <c r="EA134" s="82"/>
      <c r="EB134" s="82"/>
      <c r="EC134" s="82"/>
      <c r="ED134" s="82"/>
      <c r="EE134" s="82"/>
      <c r="EF134" s="82"/>
      <c r="EG134" s="82"/>
      <c r="EH134" s="82"/>
      <c r="EI134" s="82"/>
      <c r="EJ134" s="82"/>
      <c r="EK134" s="82"/>
      <c r="EL134" s="82"/>
      <c r="EM134" s="82"/>
      <c r="EN134" s="82"/>
      <c r="EO134" s="82"/>
      <c r="EP134" s="82"/>
      <c r="EQ134" s="82"/>
      <c r="ER134" s="82"/>
      <c r="ES134" s="82"/>
      <c r="ET134" s="82"/>
      <c r="EU134" s="82"/>
      <c r="EV134" s="82"/>
      <c r="EW134" s="82"/>
      <c r="EX134" s="82"/>
      <c r="EY134" s="82"/>
      <c r="EZ134" s="82"/>
      <c r="FA134" s="82"/>
      <c r="FB134" s="82"/>
      <c r="FC134" s="82"/>
      <c r="FD134" s="82"/>
      <c r="FE134" s="82"/>
      <c r="FF134" s="82"/>
      <c r="FG134" s="82"/>
      <c r="FH134" s="82"/>
      <c r="FI134" s="82"/>
      <c r="FJ134" s="82"/>
      <c r="FK134" s="82"/>
      <c r="FL134" s="82"/>
      <c r="FM134" s="82"/>
      <c r="FN134" s="82"/>
      <c r="FO134" s="82"/>
      <c r="FP134" s="82"/>
      <c r="FQ134" s="82"/>
      <c r="FR134" s="82"/>
      <c r="FS134" s="82"/>
      <c r="FT134" s="82"/>
      <c r="FU134" s="82"/>
      <c r="FV134" s="82"/>
      <c r="FW134" s="82"/>
      <c r="FX134" s="82"/>
      <c r="FY134" s="82"/>
      <c r="FZ134" s="82"/>
      <c r="GA134" s="82"/>
      <c r="GB134" s="82"/>
      <c r="GC134" s="82"/>
      <c r="GD134" s="82"/>
      <c r="GE134" s="82"/>
      <c r="GF134" s="82"/>
      <c r="GG134" s="82"/>
      <c r="GH134" s="82"/>
      <c r="GI134" s="82"/>
      <c r="GJ134" s="82"/>
      <c r="GK134" s="82"/>
      <c r="GL134" s="82"/>
      <c r="GM134" s="82"/>
      <c r="GN134" s="82"/>
      <c r="GO134" s="82"/>
      <c r="GP134" s="82"/>
      <c r="GQ134" s="82"/>
      <c r="GR134" s="82"/>
      <c r="GS134" s="82"/>
      <c r="GT134" s="82"/>
      <c r="GU134" s="82"/>
      <c r="GV134" s="82"/>
      <c r="GW134" s="82"/>
      <c r="GX134" s="82"/>
      <c r="GY134" s="82"/>
      <c r="GZ134" s="82"/>
      <c r="HA134" s="82"/>
      <c r="HB134" s="82"/>
      <c r="HC134" s="82"/>
      <c r="HD134" s="82"/>
      <c r="HE134" s="82"/>
      <c r="HF134" s="82"/>
      <c r="HG134" s="82"/>
      <c r="HH134" s="82"/>
      <c r="HI134" s="82"/>
      <c r="HJ134" s="82"/>
      <c r="HK134" s="82"/>
      <c r="HL134" s="82"/>
      <c r="HM134" s="82"/>
      <c r="HN134" s="82"/>
      <c r="HO134" s="82"/>
      <c r="HP134" s="82"/>
      <c r="HQ134" s="82"/>
      <c r="HR134" s="82"/>
      <c r="HS134" s="82"/>
      <c r="HT134" s="82"/>
      <c r="HU134" s="82"/>
      <c r="HV134" s="82"/>
      <c r="HW134" s="82"/>
      <c r="HX134" s="82"/>
      <c r="HY134" s="82"/>
      <c r="HZ134" s="82"/>
      <c r="IA134" s="82"/>
      <c r="IB134" s="82"/>
      <c r="IC134" s="82"/>
      <c r="ID134" s="82"/>
      <c r="IE134" s="82"/>
      <c r="IF134" s="82"/>
      <c r="IG134" s="82"/>
      <c r="IH134" s="82"/>
      <c r="II134" s="82"/>
      <c r="IJ134" s="82"/>
      <c r="IK134" s="82"/>
      <c r="IL134" s="82"/>
      <c r="IM134" s="82"/>
      <c r="IN134" s="82"/>
    </row>
    <row r="135" spans="1:248" s="73" customFormat="1" ht="17.399999999999999">
      <c r="A135" s="62"/>
      <c r="B135" s="62"/>
      <c r="C135" s="63"/>
      <c r="D135" s="63"/>
      <c r="E135" s="62"/>
      <c r="F135" s="62"/>
      <c r="G135" s="64"/>
      <c r="H135" s="66"/>
      <c r="I135" s="64"/>
      <c r="J135" s="65"/>
      <c r="K135" s="66"/>
      <c r="L135" s="67"/>
      <c r="M135" s="64"/>
      <c r="N135" s="75"/>
      <c r="O135" s="68"/>
      <c r="P135" s="68"/>
      <c r="Q135" s="69"/>
      <c r="R135" s="66"/>
      <c r="S135" s="67"/>
      <c r="T135" s="66"/>
      <c r="U135" s="66"/>
      <c r="V135" s="96"/>
      <c r="W135" s="96"/>
      <c r="X135" s="66"/>
      <c r="Y135" s="25"/>
      <c r="Z135" s="1" t="str">
        <f t="shared" si="36"/>
        <v/>
      </c>
      <c r="AA135" s="1" t="str">
        <f t="shared" si="37"/>
        <v/>
      </c>
      <c r="AB135" s="1" t="str">
        <f t="shared" si="38"/>
        <v/>
      </c>
      <c r="AC135" s="1" t="str">
        <f t="shared" si="39"/>
        <v/>
      </c>
      <c r="AD135" s="1" t="str">
        <f t="shared" si="40"/>
        <v/>
      </c>
      <c r="AE135" s="1" t="str">
        <f t="shared" si="41"/>
        <v/>
      </c>
      <c r="AF135" s="1" t="str">
        <f t="shared" si="42"/>
        <v/>
      </c>
      <c r="AG135" s="1" t="str">
        <f t="shared" si="43"/>
        <v/>
      </c>
      <c r="AH135" s="1" t="str">
        <f t="shared" si="44"/>
        <v/>
      </c>
      <c r="AI135" s="1" t="str">
        <f t="shared" si="45"/>
        <v/>
      </c>
      <c r="AJ135" s="1" t="str">
        <f t="shared" si="46"/>
        <v/>
      </c>
      <c r="AK135" s="1" t="str">
        <f t="shared" si="47"/>
        <v/>
      </c>
      <c r="AL135" s="1"/>
      <c r="AM135" s="83"/>
      <c r="AN135" s="83"/>
      <c r="AO135" s="83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82"/>
      <c r="CI135" s="82"/>
      <c r="CJ135" s="82"/>
      <c r="CK135" s="82"/>
      <c r="CL135" s="82"/>
      <c r="CM135" s="82"/>
      <c r="CN135" s="82"/>
      <c r="CO135" s="82"/>
      <c r="CP135" s="82"/>
      <c r="CQ135" s="82"/>
      <c r="CR135" s="82"/>
      <c r="CS135" s="82"/>
      <c r="CT135" s="82"/>
      <c r="CU135" s="82"/>
      <c r="CV135" s="82"/>
      <c r="CW135" s="82"/>
      <c r="CX135" s="82"/>
      <c r="CY135" s="82"/>
      <c r="CZ135" s="82"/>
      <c r="DA135" s="82"/>
      <c r="DB135" s="82"/>
      <c r="DC135" s="82"/>
      <c r="DD135" s="82"/>
      <c r="DE135" s="82"/>
      <c r="DF135" s="82"/>
      <c r="DG135" s="82"/>
      <c r="DH135" s="82"/>
      <c r="DI135" s="82"/>
      <c r="DJ135" s="82"/>
      <c r="DK135" s="82"/>
      <c r="DL135" s="82"/>
      <c r="DM135" s="82"/>
      <c r="DN135" s="82"/>
      <c r="DO135" s="82"/>
      <c r="DP135" s="82"/>
      <c r="DQ135" s="82"/>
      <c r="DR135" s="82"/>
      <c r="DS135" s="82"/>
      <c r="DT135" s="82"/>
      <c r="DU135" s="82"/>
      <c r="DV135" s="82"/>
      <c r="DW135" s="82"/>
      <c r="DX135" s="82"/>
      <c r="DY135" s="82"/>
      <c r="DZ135" s="82"/>
      <c r="EA135" s="82"/>
      <c r="EB135" s="82"/>
      <c r="EC135" s="82"/>
      <c r="ED135" s="82"/>
      <c r="EE135" s="82"/>
      <c r="EF135" s="82"/>
      <c r="EG135" s="82"/>
      <c r="EH135" s="82"/>
      <c r="EI135" s="82"/>
      <c r="EJ135" s="82"/>
      <c r="EK135" s="82"/>
      <c r="EL135" s="82"/>
      <c r="EM135" s="82"/>
      <c r="EN135" s="82"/>
      <c r="EO135" s="82"/>
      <c r="EP135" s="82"/>
      <c r="EQ135" s="82"/>
      <c r="ER135" s="82"/>
      <c r="ES135" s="82"/>
      <c r="ET135" s="82"/>
      <c r="EU135" s="82"/>
      <c r="EV135" s="82"/>
      <c r="EW135" s="82"/>
      <c r="EX135" s="82"/>
      <c r="EY135" s="82"/>
      <c r="EZ135" s="82"/>
      <c r="FA135" s="82"/>
      <c r="FB135" s="82"/>
      <c r="FC135" s="82"/>
      <c r="FD135" s="82"/>
      <c r="FE135" s="82"/>
      <c r="FF135" s="82"/>
      <c r="FG135" s="82"/>
      <c r="FH135" s="82"/>
      <c r="FI135" s="82"/>
      <c r="FJ135" s="82"/>
      <c r="FK135" s="82"/>
      <c r="FL135" s="82"/>
      <c r="FM135" s="82"/>
      <c r="FN135" s="82"/>
      <c r="FO135" s="82"/>
      <c r="FP135" s="82"/>
      <c r="FQ135" s="82"/>
      <c r="FR135" s="82"/>
      <c r="FS135" s="82"/>
      <c r="FT135" s="82"/>
      <c r="FU135" s="82"/>
      <c r="FV135" s="82"/>
      <c r="FW135" s="82"/>
      <c r="FX135" s="82"/>
      <c r="FY135" s="82"/>
      <c r="FZ135" s="82"/>
      <c r="GA135" s="82"/>
      <c r="GB135" s="82"/>
      <c r="GC135" s="82"/>
      <c r="GD135" s="82"/>
      <c r="GE135" s="82"/>
      <c r="GF135" s="82"/>
      <c r="GG135" s="82"/>
      <c r="GH135" s="82"/>
      <c r="GI135" s="82"/>
      <c r="GJ135" s="82"/>
      <c r="GK135" s="82"/>
      <c r="GL135" s="82"/>
      <c r="GM135" s="82"/>
      <c r="GN135" s="82"/>
      <c r="GO135" s="82"/>
      <c r="GP135" s="82"/>
      <c r="GQ135" s="82"/>
      <c r="GR135" s="82"/>
      <c r="GS135" s="82"/>
      <c r="GT135" s="82"/>
      <c r="GU135" s="82"/>
      <c r="GV135" s="82"/>
      <c r="GW135" s="82"/>
      <c r="GX135" s="82"/>
      <c r="GY135" s="82"/>
      <c r="GZ135" s="82"/>
      <c r="HA135" s="82"/>
      <c r="HB135" s="82"/>
      <c r="HC135" s="82"/>
      <c r="HD135" s="82"/>
      <c r="HE135" s="82"/>
      <c r="HF135" s="82"/>
      <c r="HG135" s="82"/>
      <c r="HH135" s="82"/>
      <c r="HI135" s="82"/>
      <c r="HJ135" s="82"/>
      <c r="HK135" s="82"/>
      <c r="HL135" s="82"/>
      <c r="HM135" s="82"/>
      <c r="HN135" s="82"/>
      <c r="HO135" s="82"/>
      <c r="HP135" s="82"/>
      <c r="HQ135" s="82"/>
      <c r="HR135" s="82"/>
      <c r="HS135" s="82"/>
      <c r="HT135" s="82"/>
      <c r="HU135" s="82"/>
      <c r="HV135" s="82"/>
      <c r="HW135" s="82"/>
      <c r="HX135" s="82"/>
      <c r="HY135" s="82"/>
      <c r="HZ135" s="82"/>
      <c r="IA135" s="82"/>
      <c r="IB135" s="82"/>
      <c r="IC135" s="82"/>
      <c r="ID135" s="82"/>
      <c r="IE135" s="82"/>
      <c r="IF135" s="82"/>
      <c r="IG135" s="82"/>
      <c r="IH135" s="82"/>
      <c r="II135" s="82"/>
      <c r="IJ135" s="82"/>
      <c r="IK135" s="82"/>
      <c r="IL135" s="82"/>
      <c r="IM135" s="82"/>
      <c r="IN135" s="82"/>
    </row>
    <row r="136" spans="1:248" s="73" customFormat="1" ht="17.399999999999999">
      <c r="A136" s="62"/>
      <c r="B136" s="62"/>
      <c r="C136" s="70"/>
      <c r="D136" s="63"/>
      <c r="E136" s="62"/>
      <c r="F136" s="62"/>
      <c r="G136" s="64"/>
      <c r="H136" s="66"/>
      <c r="I136" s="64"/>
      <c r="J136" s="62"/>
      <c r="K136" s="66"/>
      <c r="L136" s="67"/>
      <c r="M136" s="64"/>
      <c r="N136" s="75"/>
      <c r="O136" s="68"/>
      <c r="P136" s="68"/>
      <c r="Q136" s="69"/>
      <c r="R136" s="66"/>
      <c r="S136" s="67"/>
      <c r="T136" s="66"/>
      <c r="U136" s="66"/>
      <c r="V136" s="96"/>
      <c r="W136" s="96"/>
      <c r="X136" s="66"/>
      <c r="Y136" s="53"/>
      <c r="Z136" s="54" t="str">
        <f t="shared" si="36"/>
        <v/>
      </c>
      <c r="AA136" s="54" t="str">
        <f t="shared" si="37"/>
        <v/>
      </c>
      <c r="AB136" s="54" t="str">
        <f t="shared" si="38"/>
        <v/>
      </c>
      <c r="AC136" s="54" t="str">
        <f t="shared" si="39"/>
        <v/>
      </c>
      <c r="AD136" s="54" t="str">
        <f t="shared" si="40"/>
        <v/>
      </c>
      <c r="AE136" s="1" t="str">
        <f t="shared" si="41"/>
        <v/>
      </c>
      <c r="AF136" s="54" t="str">
        <f t="shared" si="42"/>
        <v/>
      </c>
      <c r="AG136" s="54" t="str">
        <f t="shared" si="43"/>
        <v/>
      </c>
      <c r="AH136" s="54" t="str">
        <f t="shared" si="44"/>
        <v/>
      </c>
      <c r="AI136" s="54" t="str">
        <f t="shared" si="45"/>
        <v/>
      </c>
      <c r="AJ136" s="54" t="str">
        <f t="shared" si="46"/>
        <v/>
      </c>
      <c r="AK136" s="54" t="str">
        <f t="shared" si="47"/>
        <v/>
      </c>
      <c r="AL136" s="53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82"/>
      <c r="CI136" s="82"/>
      <c r="CJ136" s="82"/>
      <c r="CK136" s="82"/>
      <c r="CL136" s="82"/>
      <c r="CM136" s="82"/>
      <c r="CN136" s="82"/>
      <c r="CO136" s="82"/>
      <c r="CP136" s="82"/>
      <c r="CQ136" s="82"/>
      <c r="CR136" s="82"/>
      <c r="CS136" s="82"/>
      <c r="CT136" s="82"/>
      <c r="CU136" s="82"/>
      <c r="CV136" s="82"/>
      <c r="CW136" s="82"/>
      <c r="CX136" s="82"/>
      <c r="CY136" s="82"/>
      <c r="CZ136" s="82"/>
      <c r="DA136" s="82"/>
      <c r="DB136" s="82"/>
      <c r="DC136" s="82"/>
      <c r="DD136" s="82"/>
      <c r="DE136" s="82"/>
      <c r="DF136" s="82"/>
      <c r="DG136" s="82"/>
      <c r="DH136" s="82"/>
      <c r="DI136" s="82"/>
      <c r="DJ136" s="82"/>
      <c r="DK136" s="82"/>
      <c r="DL136" s="82"/>
      <c r="DM136" s="82"/>
      <c r="DN136" s="82"/>
      <c r="DO136" s="82"/>
      <c r="DP136" s="82"/>
      <c r="DQ136" s="82"/>
      <c r="DR136" s="82"/>
      <c r="DS136" s="82"/>
      <c r="DT136" s="82"/>
      <c r="DU136" s="82"/>
      <c r="DV136" s="82"/>
      <c r="DW136" s="82"/>
      <c r="DX136" s="82"/>
      <c r="DY136" s="82"/>
      <c r="DZ136" s="82"/>
      <c r="EA136" s="82"/>
      <c r="EB136" s="82"/>
      <c r="EC136" s="82"/>
      <c r="ED136" s="82"/>
      <c r="EE136" s="82"/>
      <c r="EF136" s="82"/>
      <c r="EG136" s="82"/>
      <c r="EH136" s="82"/>
      <c r="EI136" s="82"/>
      <c r="EJ136" s="82"/>
      <c r="EK136" s="82"/>
      <c r="EL136" s="82"/>
      <c r="EM136" s="82"/>
      <c r="EN136" s="82"/>
      <c r="EO136" s="82"/>
      <c r="EP136" s="82"/>
      <c r="EQ136" s="82"/>
      <c r="ER136" s="82"/>
      <c r="ES136" s="82"/>
      <c r="ET136" s="82"/>
      <c r="EU136" s="82"/>
      <c r="EV136" s="82"/>
      <c r="EW136" s="82"/>
      <c r="EX136" s="82"/>
      <c r="EY136" s="82"/>
      <c r="EZ136" s="82"/>
      <c r="FA136" s="82"/>
      <c r="FB136" s="82"/>
      <c r="FC136" s="82"/>
      <c r="FD136" s="82"/>
      <c r="FE136" s="82"/>
      <c r="FF136" s="82"/>
      <c r="FG136" s="82"/>
      <c r="FH136" s="82"/>
      <c r="FI136" s="82"/>
      <c r="FJ136" s="82"/>
      <c r="FK136" s="82"/>
      <c r="FL136" s="82"/>
      <c r="FM136" s="82"/>
      <c r="FN136" s="82"/>
      <c r="FO136" s="82"/>
      <c r="FP136" s="82"/>
      <c r="FQ136" s="82"/>
      <c r="FR136" s="82"/>
      <c r="FS136" s="82"/>
      <c r="FT136" s="82"/>
      <c r="FU136" s="82"/>
      <c r="FV136" s="82"/>
      <c r="FW136" s="82"/>
      <c r="FX136" s="82"/>
      <c r="FY136" s="82"/>
      <c r="FZ136" s="82"/>
      <c r="GA136" s="82"/>
      <c r="GB136" s="82"/>
      <c r="GC136" s="82"/>
      <c r="GD136" s="82"/>
      <c r="GE136" s="82"/>
      <c r="GF136" s="82"/>
      <c r="GG136" s="82"/>
      <c r="GH136" s="82"/>
      <c r="GI136" s="82"/>
      <c r="GJ136" s="82"/>
      <c r="GK136" s="82"/>
      <c r="GL136" s="82"/>
      <c r="GM136" s="82"/>
      <c r="GN136" s="82"/>
      <c r="GO136" s="82"/>
      <c r="GP136" s="82"/>
      <c r="GQ136" s="82"/>
      <c r="GR136" s="82"/>
      <c r="GS136" s="82"/>
      <c r="GT136" s="82"/>
      <c r="GU136" s="82"/>
      <c r="GV136" s="82"/>
      <c r="GW136" s="82"/>
      <c r="GX136" s="82"/>
      <c r="GY136" s="82"/>
      <c r="GZ136" s="82"/>
      <c r="HA136" s="82"/>
      <c r="HB136" s="82"/>
      <c r="HC136" s="82"/>
      <c r="HD136" s="82"/>
      <c r="HE136" s="82"/>
      <c r="HF136" s="82"/>
      <c r="HG136" s="82"/>
      <c r="HH136" s="82"/>
      <c r="HI136" s="82"/>
      <c r="HJ136" s="82"/>
      <c r="HK136" s="82"/>
      <c r="HL136" s="82"/>
      <c r="HM136" s="82"/>
      <c r="HN136" s="82"/>
      <c r="HO136" s="82"/>
      <c r="HP136" s="82"/>
      <c r="HQ136" s="82"/>
      <c r="HR136" s="82"/>
      <c r="HS136" s="82"/>
      <c r="HT136" s="82"/>
      <c r="HU136" s="82"/>
      <c r="HV136" s="82"/>
      <c r="HW136" s="82"/>
      <c r="HX136" s="82"/>
      <c r="HY136" s="82"/>
      <c r="HZ136" s="82"/>
      <c r="IA136" s="82"/>
      <c r="IB136" s="82"/>
      <c r="IC136" s="82"/>
      <c r="ID136" s="82"/>
      <c r="IE136" s="82"/>
      <c r="IF136" s="82"/>
      <c r="IG136" s="82"/>
      <c r="IH136" s="82"/>
      <c r="II136" s="82"/>
      <c r="IJ136" s="82"/>
      <c r="IK136" s="82"/>
      <c r="IL136" s="82"/>
      <c r="IM136" s="82"/>
      <c r="IN136" s="82"/>
    </row>
    <row r="137" spans="1:248" s="73" customFormat="1" ht="17.399999999999999">
      <c r="A137" s="62"/>
      <c r="B137" s="62"/>
      <c r="C137" s="70"/>
      <c r="D137" s="63"/>
      <c r="E137" s="62"/>
      <c r="F137" s="62"/>
      <c r="G137" s="64"/>
      <c r="H137" s="66"/>
      <c r="I137" s="64"/>
      <c r="J137" s="62"/>
      <c r="K137" s="66"/>
      <c r="L137" s="67"/>
      <c r="M137" s="64"/>
      <c r="N137" s="75"/>
      <c r="O137" s="68"/>
      <c r="P137" s="68"/>
      <c r="Q137" s="69"/>
      <c r="R137" s="66"/>
      <c r="S137" s="67"/>
      <c r="T137" s="66"/>
      <c r="U137" s="66"/>
      <c r="V137" s="96"/>
      <c r="W137" s="96"/>
      <c r="X137" s="66"/>
      <c r="Y137" s="25"/>
      <c r="Z137" s="1" t="str">
        <f t="shared" si="36"/>
        <v/>
      </c>
      <c r="AA137" s="1" t="str">
        <f t="shared" si="37"/>
        <v/>
      </c>
      <c r="AB137" s="1" t="str">
        <f t="shared" si="38"/>
        <v/>
      </c>
      <c r="AC137" s="1" t="str">
        <f t="shared" si="39"/>
        <v/>
      </c>
      <c r="AD137" s="1" t="str">
        <f t="shared" si="40"/>
        <v/>
      </c>
      <c r="AE137" s="1" t="str">
        <f t="shared" si="41"/>
        <v/>
      </c>
      <c r="AF137" s="1" t="str">
        <f t="shared" si="42"/>
        <v/>
      </c>
      <c r="AG137" s="1" t="str">
        <f t="shared" si="43"/>
        <v/>
      </c>
      <c r="AH137" s="1" t="str">
        <f t="shared" si="44"/>
        <v/>
      </c>
      <c r="AI137" s="1" t="str">
        <f t="shared" si="45"/>
        <v/>
      </c>
      <c r="AJ137" s="1" t="str">
        <f t="shared" si="46"/>
        <v/>
      </c>
      <c r="AK137" s="1" t="str">
        <f t="shared" si="47"/>
        <v/>
      </c>
      <c r="AL137" s="1"/>
      <c r="AM137" s="83"/>
      <c r="AN137" s="83"/>
      <c r="AO137" s="83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82"/>
      <c r="CI137" s="82"/>
      <c r="CJ137" s="82"/>
      <c r="CK137" s="82"/>
      <c r="CL137" s="82"/>
      <c r="CM137" s="82"/>
      <c r="CN137" s="82"/>
      <c r="CO137" s="82"/>
      <c r="CP137" s="82"/>
      <c r="CQ137" s="82"/>
      <c r="CR137" s="82"/>
      <c r="CS137" s="82"/>
      <c r="CT137" s="82"/>
      <c r="CU137" s="82"/>
      <c r="CV137" s="82"/>
      <c r="CW137" s="82"/>
      <c r="CX137" s="82"/>
      <c r="CY137" s="82"/>
      <c r="CZ137" s="82"/>
      <c r="DA137" s="82"/>
      <c r="DB137" s="82"/>
      <c r="DC137" s="82"/>
      <c r="DD137" s="82"/>
      <c r="DE137" s="82"/>
      <c r="DF137" s="82"/>
      <c r="DG137" s="82"/>
      <c r="DH137" s="82"/>
      <c r="DI137" s="82"/>
      <c r="DJ137" s="82"/>
      <c r="DK137" s="82"/>
      <c r="DL137" s="82"/>
      <c r="DM137" s="82"/>
      <c r="DN137" s="82"/>
      <c r="DO137" s="82"/>
      <c r="DP137" s="82"/>
      <c r="DQ137" s="82"/>
      <c r="DR137" s="82"/>
      <c r="DS137" s="82"/>
      <c r="DT137" s="82"/>
      <c r="DU137" s="82"/>
      <c r="DV137" s="82"/>
      <c r="DW137" s="82"/>
      <c r="DX137" s="82"/>
      <c r="DY137" s="82"/>
      <c r="DZ137" s="82"/>
      <c r="EA137" s="82"/>
      <c r="EB137" s="82"/>
      <c r="EC137" s="82"/>
      <c r="ED137" s="82"/>
      <c r="EE137" s="82"/>
      <c r="EF137" s="82"/>
      <c r="EG137" s="82"/>
      <c r="EH137" s="82"/>
      <c r="EI137" s="82"/>
      <c r="EJ137" s="82"/>
      <c r="EK137" s="82"/>
      <c r="EL137" s="82"/>
      <c r="EM137" s="82"/>
      <c r="EN137" s="82"/>
      <c r="EO137" s="82"/>
      <c r="EP137" s="82"/>
      <c r="EQ137" s="82"/>
      <c r="ER137" s="82"/>
      <c r="ES137" s="82"/>
      <c r="ET137" s="82"/>
      <c r="EU137" s="82"/>
      <c r="EV137" s="82"/>
      <c r="EW137" s="82"/>
      <c r="EX137" s="82"/>
      <c r="EY137" s="82"/>
      <c r="EZ137" s="82"/>
      <c r="FA137" s="82"/>
      <c r="FB137" s="82"/>
      <c r="FC137" s="82"/>
      <c r="FD137" s="82"/>
      <c r="FE137" s="82"/>
      <c r="FF137" s="82"/>
      <c r="FG137" s="82"/>
      <c r="FH137" s="82"/>
      <c r="FI137" s="82"/>
      <c r="FJ137" s="82"/>
      <c r="FK137" s="82"/>
      <c r="FL137" s="82"/>
      <c r="FM137" s="82"/>
      <c r="FN137" s="82"/>
      <c r="FO137" s="82"/>
      <c r="FP137" s="82"/>
      <c r="FQ137" s="82"/>
      <c r="FR137" s="82"/>
      <c r="FS137" s="82"/>
      <c r="FT137" s="82"/>
      <c r="FU137" s="82"/>
      <c r="FV137" s="82"/>
      <c r="FW137" s="82"/>
      <c r="FX137" s="82"/>
      <c r="FY137" s="82"/>
      <c r="FZ137" s="82"/>
      <c r="GA137" s="82"/>
      <c r="GB137" s="82"/>
      <c r="GC137" s="82"/>
      <c r="GD137" s="82"/>
      <c r="GE137" s="82"/>
      <c r="GF137" s="82"/>
      <c r="GG137" s="82"/>
      <c r="GH137" s="82"/>
      <c r="GI137" s="82"/>
      <c r="GJ137" s="82"/>
      <c r="GK137" s="82"/>
      <c r="GL137" s="82"/>
      <c r="GM137" s="82"/>
      <c r="GN137" s="82"/>
      <c r="GO137" s="82"/>
      <c r="GP137" s="82"/>
      <c r="GQ137" s="82"/>
      <c r="GR137" s="82"/>
      <c r="GS137" s="82"/>
      <c r="GT137" s="82"/>
      <c r="GU137" s="82"/>
      <c r="GV137" s="82"/>
      <c r="GW137" s="82"/>
      <c r="GX137" s="82"/>
      <c r="GY137" s="82"/>
      <c r="GZ137" s="82"/>
      <c r="HA137" s="82"/>
      <c r="HB137" s="82"/>
      <c r="HC137" s="82"/>
      <c r="HD137" s="82"/>
      <c r="HE137" s="82"/>
      <c r="HF137" s="82"/>
      <c r="HG137" s="82"/>
      <c r="HH137" s="82"/>
      <c r="HI137" s="82"/>
      <c r="HJ137" s="82"/>
      <c r="HK137" s="82"/>
      <c r="HL137" s="82"/>
      <c r="HM137" s="82"/>
      <c r="HN137" s="82"/>
      <c r="HO137" s="82"/>
      <c r="HP137" s="82"/>
      <c r="HQ137" s="82"/>
      <c r="HR137" s="82"/>
      <c r="HS137" s="82"/>
      <c r="HT137" s="82"/>
      <c r="HU137" s="82"/>
      <c r="HV137" s="82"/>
      <c r="HW137" s="82"/>
      <c r="HX137" s="82"/>
      <c r="HY137" s="82"/>
      <c r="HZ137" s="82"/>
      <c r="IA137" s="82"/>
      <c r="IB137" s="82"/>
      <c r="IC137" s="82"/>
      <c r="ID137" s="82"/>
      <c r="IE137" s="82"/>
      <c r="IF137" s="82"/>
      <c r="IG137" s="82"/>
      <c r="IH137" s="82"/>
      <c r="II137" s="82"/>
      <c r="IJ137" s="82"/>
      <c r="IK137" s="82"/>
      <c r="IL137" s="82"/>
      <c r="IM137" s="82"/>
      <c r="IN137" s="82"/>
    </row>
    <row r="138" spans="1:248" s="73" customFormat="1" ht="17.399999999999999">
      <c r="A138" s="62"/>
      <c r="B138" s="62"/>
      <c r="C138" s="70"/>
      <c r="D138" s="63"/>
      <c r="E138" s="62"/>
      <c r="F138" s="62"/>
      <c r="G138" s="64"/>
      <c r="H138" s="64"/>
      <c r="I138" s="64"/>
      <c r="J138" s="62"/>
      <c r="K138" s="66"/>
      <c r="L138" s="67"/>
      <c r="M138" s="64"/>
      <c r="N138" s="75"/>
      <c r="O138" s="68"/>
      <c r="P138" s="68"/>
      <c r="Q138" s="69"/>
      <c r="R138" s="66"/>
      <c r="S138" s="67"/>
      <c r="T138" s="66"/>
      <c r="U138" s="66"/>
      <c r="V138" s="96"/>
      <c r="W138" s="96"/>
      <c r="X138" s="66"/>
      <c r="Y138" s="25"/>
      <c r="Z138" s="1" t="str">
        <f t="shared" si="36"/>
        <v/>
      </c>
      <c r="AA138" s="1" t="str">
        <f t="shared" si="37"/>
        <v/>
      </c>
      <c r="AB138" s="1" t="str">
        <f t="shared" si="38"/>
        <v/>
      </c>
      <c r="AC138" s="1" t="str">
        <f t="shared" si="39"/>
        <v/>
      </c>
      <c r="AD138" s="1" t="str">
        <f t="shared" si="40"/>
        <v/>
      </c>
      <c r="AE138" s="1" t="str">
        <f t="shared" si="41"/>
        <v/>
      </c>
      <c r="AF138" s="1" t="str">
        <f t="shared" si="42"/>
        <v/>
      </c>
      <c r="AG138" s="1" t="str">
        <f t="shared" si="43"/>
        <v/>
      </c>
      <c r="AH138" s="1" t="str">
        <f t="shared" si="44"/>
        <v/>
      </c>
      <c r="AI138" s="1" t="str">
        <f t="shared" si="45"/>
        <v/>
      </c>
      <c r="AJ138" s="1" t="str">
        <f t="shared" si="46"/>
        <v/>
      </c>
      <c r="AK138" s="1" t="str">
        <f t="shared" si="47"/>
        <v/>
      </c>
      <c r="AL138" s="1"/>
      <c r="AM138" s="83"/>
      <c r="AN138" s="83"/>
      <c r="AO138" s="83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82"/>
      <c r="CI138" s="82"/>
      <c r="CJ138" s="82"/>
      <c r="CK138" s="82"/>
      <c r="CL138" s="82"/>
      <c r="CM138" s="82"/>
      <c r="CN138" s="82"/>
      <c r="CO138" s="82"/>
      <c r="CP138" s="82"/>
      <c r="CQ138" s="82"/>
      <c r="CR138" s="82"/>
      <c r="CS138" s="82"/>
      <c r="CT138" s="82"/>
      <c r="CU138" s="82"/>
      <c r="CV138" s="82"/>
      <c r="CW138" s="82"/>
      <c r="CX138" s="82"/>
      <c r="CY138" s="82"/>
      <c r="CZ138" s="82"/>
      <c r="DA138" s="82"/>
      <c r="DB138" s="82"/>
      <c r="DC138" s="82"/>
      <c r="DD138" s="82"/>
      <c r="DE138" s="82"/>
      <c r="DF138" s="82"/>
      <c r="DG138" s="82"/>
      <c r="DH138" s="82"/>
      <c r="DI138" s="82"/>
      <c r="DJ138" s="82"/>
      <c r="DK138" s="82"/>
      <c r="DL138" s="82"/>
      <c r="DM138" s="82"/>
      <c r="DN138" s="82"/>
      <c r="DO138" s="82"/>
      <c r="DP138" s="82"/>
      <c r="DQ138" s="82"/>
      <c r="DR138" s="82"/>
      <c r="DS138" s="82"/>
      <c r="DT138" s="82"/>
      <c r="DU138" s="82"/>
      <c r="DV138" s="82"/>
      <c r="DW138" s="82"/>
      <c r="DX138" s="82"/>
      <c r="DY138" s="82"/>
      <c r="DZ138" s="82"/>
      <c r="EA138" s="82"/>
      <c r="EB138" s="82"/>
      <c r="EC138" s="82"/>
      <c r="ED138" s="82"/>
      <c r="EE138" s="82"/>
      <c r="EF138" s="82"/>
      <c r="EG138" s="82"/>
      <c r="EH138" s="82"/>
      <c r="EI138" s="82"/>
      <c r="EJ138" s="82"/>
      <c r="EK138" s="82"/>
      <c r="EL138" s="82"/>
      <c r="EM138" s="82"/>
      <c r="EN138" s="82"/>
      <c r="EO138" s="82"/>
      <c r="EP138" s="82"/>
      <c r="EQ138" s="82"/>
      <c r="ER138" s="82"/>
      <c r="ES138" s="82"/>
      <c r="ET138" s="82"/>
      <c r="EU138" s="82"/>
      <c r="EV138" s="82"/>
      <c r="EW138" s="82"/>
      <c r="EX138" s="82"/>
      <c r="EY138" s="82"/>
      <c r="EZ138" s="82"/>
      <c r="FA138" s="82"/>
      <c r="FB138" s="82"/>
      <c r="FC138" s="82"/>
      <c r="FD138" s="82"/>
      <c r="FE138" s="82"/>
      <c r="FF138" s="82"/>
      <c r="FG138" s="82"/>
      <c r="FH138" s="82"/>
      <c r="FI138" s="82"/>
      <c r="FJ138" s="82"/>
      <c r="FK138" s="82"/>
      <c r="FL138" s="82"/>
      <c r="FM138" s="82"/>
      <c r="FN138" s="82"/>
      <c r="FO138" s="82"/>
      <c r="FP138" s="82"/>
      <c r="FQ138" s="82"/>
      <c r="FR138" s="82"/>
      <c r="FS138" s="82"/>
      <c r="FT138" s="82"/>
      <c r="FU138" s="82"/>
      <c r="FV138" s="82"/>
      <c r="FW138" s="82"/>
      <c r="FX138" s="82"/>
      <c r="FY138" s="82"/>
      <c r="FZ138" s="82"/>
      <c r="GA138" s="82"/>
      <c r="GB138" s="82"/>
      <c r="GC138" s="82"/>
      <c r="GD138" s="82"/>
      <c r="GE138" s="82"/>
      <c r="GF138" s="82"/>
      <c r="GG138" s="82"/>
      <c r="GH138" s="82"/>
      <c r="GI138" s="82"/>
      <c r="GJ138" s="82"/>
      <c r="GK138" s="82"/>
      <c r="GL138" s="82"/>
      <c r="GM138" s="82"/>
      <c r="GN138" s="82"/>
      <c r="GO138" s="82"/>
      <c r="GP138" s="82"/>
      <c r="GQ138" s="82"/>
      <c r="GR138" s="82"/>
      <c r="GS138" s="82"/>
      <c r="GT138" s="82"/>
      <c r="GU138" s="82"/>
      <c r="GV138" s="82"/>
      <c r="GW138" s="82"/>
      <c r="GX138" s="82"/>
      <c r="GY138" s="82"/>
      <c r="GZ138" s="82"/>
      <c r="HA138" s="82"/>
      <c r="HB138" s="82"/>
      <c r="HC138" s="82"/>
      <c r="HD138" s="82"/>
      <c r="HE138" s="82"/>
      <c r="HF138" s="82"/>
      <c r="HG138" s="82"/>
      <c r="HH138" s="82"/>
      <c r="HI138" s="82"/>
      <c r="HJ138" s="82"/>
      <c r="HK138" s="82"/>
      <c r="HL138" s="82"/>
      <c r="HM138" s="82"/>
      <c r="HN138" s="82"/>
      <c r="HO138" s="82"/>
      <c r="HP138" s="82"/>
      <c r="HQ138" s="82"/>
      <c r="HR138" s="82"/>
      <c r="HS138" s="82"/>
      <c r="HT138" s="82"/>
      <c r="HU138" s="82"/>
      <c r="HV138" s="82"/>
      <c r="HW138" s="82"/>
      <c r="HX138" s="82"/>
      <c r="HY138" s="82"/>
      <c r="HZ138" s="82"/>
      <c r="IA138" s="82"/>
      <c r="IB138" s="82"/>
      <c r="IC138" s="82"/>
      <c r="ID138" s="82"/>
      <c r="IE138" s="82"/>
      <c r="IF138" s="82"/>
      <c r="IG138" s="82"/>
      <c r="IH138" s="82"/>
      <c r="II138" s="82"/>
      <c r="IJ138" s="82"/>
      <c r="IK138" s="82"/>
      <c r="IL138" s="82"/>
      <c r="IM138" s="82"/>
      <c r="IN138" s="82"/>
    </row>
    <row r="139" spans="1:248" s="73" customFormat="1" ht="17.399999999999999">
      <c r="A139" s="62"/>
      <c r="B139" s="62"/>
      <c r="C139" s="70"/>
      <c r="D139" s="63"/>
      <c r="E139" s="62"/>
      <c r="F139" s="62"/>
      <c r="G139" s="64"/>
      <c r="H139" s="66"/>
      <c r="I139" s="64"/>
      <c r="J139" s="62"/>
      <c r="K139" s="66"/>
      <c r="L139" s="67"/>
      <c r="M139" s="64"/>
      <c r="N139" s="75"/>
      <c r="O139" s="68"/>
      <c r="P139" s="68"/>
      <c r="Q139" s="69"/>
      <c r="R139" s="66"/>
      <c r="S139" s="67"/>
      <c r="T139" s="66"/>
      <c r="U139" s="66"/>
      <c r="V139" s="96"/>
      <c r="W139" s="96"/>
      <c r="X139" s="66"/>
      <c r="Y139" s="25"/>
      <c r="Z139" s="1" t="str">
        <f t="shared" si="36"/>
        <v/>
      </c>
      <c r="AA139" s="1" t="str">
        <f t="shared" si="37"/>
        <v/>
      </c>
      <c r="AB139" s="1" t="str">
        <f t="shared" si="38"/>
        <v/>
      </c>
      <c r="AC139" s="1" t="str">
        <f t="shared" si="39"/>
        <v/>
      </c>
      <c r="AD139" s="1" t="str">
        <f t="shared" si="40"/>
        <v/>
      </c>
      <c r="AE139" s="1" t="str">
        <f t="shared" si="41"/>
        <v/>
      </c>
      <c r="AF139" s="1" t="str">
        <f t="shared" si="42"/>
        <v/>
      </c>
      <c r="AG139" s="1" t="str">
        <f t="shared" si="43"/>
        <v/>
      </c>
      <c r="AH139" s="1" t="str">
        <f t="shared" si="44"/>
        <v/>
      </c>
      <c r="AI139" s="1" t="str">
        <f t="shared" si="45"/>
        <v/>
      </c>
      <c r="AJ139" s="1" t="str">
        <f t="shared" si="46"/>
        <v/>
      </c>
      <c r="AK139" s="1" t="str">
        <f t="shared" si="47"/>
        <v/>
      </c>
      <c r="AL139" s="25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82"/>
      <c r="CI139" s="82"/>
      <c r="CJ139" s="82"/>
      <c r="CK139" s="82"/>
      <c r="CL139" s="82"/>
      <c r="CM139" s="82"/>
      <c r="CN139" s="82"/>
      <c r="CO139" s="82"/>
      <c r="CP139" s="82"/>
      <c r="CQ139" s="82"/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  <c r="DC139" s="82"/>
      <c r="DD139" s="82"/>
      <c r="DE139" s="82"/>
      <c r="DF139" s="82"/>
      <c r="DG139" s="82"/>
      <c r="DH139" s="82"/>
      <c r="DI139" s="82"/>
      <c r="DJ139" s="82"/>
      <c r="DK139" s="82"/>
      <c r="DL139" s="82"/>
      <c r="DM139" s="82"/>
      <c r="DN139" s="82"/>
      <c r="DO139" s="82"/>
      <c r="DP139" s="82"/>
      <c r="DQ139" s="82"/>
      <c r="DR139" s="82"/>
      <c r="DS139" s="82"/>
      <c r="DT139" s="82"/>
      <c r="DU139" s="82"/>
      <c r="DV139" s="82"/>
      <c r="DW139" s="82"/>
      <c r="DX139" s="82"/>
      <c r="DY139" s="82"/>
      <c r="DZ139" s="82"/>
      <c r="EA139" s="82"/>
      <c r="EB139" s="82"/>
      <c r="EC139" s="82"/>
      <c r="ED139" s="82"/>
      <c r="EE139" s="82"/>
      <c r="EF139" s="82"/>
      <c r="EG139" s="82"/>
      <c r="EH139" s="82"/>
      <c r="EI139" s="82"/>
      <c r="EJ139" s="82"/>
      <c r="EK139" s="82"/>
      <c r="EL139" s="82"/>
      <c r="EM139" s="82"/>
      <c r="EN139" s="82"/>
      <c r="EO139" s="82"/>
      <c r="EP139" s="82"/>
      <c r="EQ139" s="82"/>
      <c r="ER139" s="82"/>
      <c r="ES139" s="82"/>
      <c r="ET139" s="82"/>
      <c r="EU139" s="82"/>
      <c r="EV139" s="82"/>
      <c r="EW139" s="82"/>
      <c r="EX139" s="82"/>
      <c r="EY139" s="82"/>
      <c r="EZ139" s="82"/>
      <c r="FA139" s="82"/>
      <c r="FB139" s="82"/>
      <c r="FC139" s="82"/>
      <c r="FD139" s="82"/>
      <c r="FE139" s="82"/>
      <c r="FF139" s="82"/>
      <c r="FG139" s="82"/>
      <c r="FH139" s="82"/>
      <c r="FI139" s="82"/>
      <c r="FJ139" s="82"/>
      <c r="FK139" s="82"/>
      <c r="FL139" s="82"/>
      <c r="FM139" s="82"/>
      <c r="FN139" s="82"/>
      <c r="FO139" s="82"/>
      <c r="FP139" s="82"/>
      <c r="FQ139" s="82"/>
      <c r="FR139" s="82"/>
      <c r="FS139" s="82"/>
      <c r="FT139" s="82"/>
      <c r="FU139" s="82"/>
      <c r="FV139" s="82"/>
      <c r="FW139" s="82"/>
      <c r="FX139" s="82"/>
      <c r="FY139" s="82"/>
      <c r="FZ139" s="82"/>
      <c r="GA139" s="82"/>
      <c r="GB139" s="82"/>
      <c r="GC139" s="82"/>
      <c r="GD139" s="82"/>
      <c r="GE139" s="82"/>
      <c r="GF139" s="82"/>
      <c r="GG139" s="82"/>
      <c r="GH139" s="82"/>
      <c r="GI139" s="82"/>
      <c r="GJ139" s="82"/>
      <c r="GK139" s="82"/>
      <c r="GL139" s="82"/>
      <c r="GM139" s="82"/>
      <c r="GN139" s="82"/>
      <c r="GO139" s="82"/>
      <c r="GP139" s="82"/>
      <c r="GQ139" s="82"/>
      <c r="GR139" s="82"/>
      <c r="GS139" s="82"/>
      <c r="GT139" s="82"/>
      <c r="GU139" s="82"/>
      <c r="GV139" s="82"/>
      <c r="GW139" s="82"/>
      <c r="GX139" s="82"/>
      <c r="GY139" s="82"/>
      <c r="GZ139" s="82"/>
      <c r="HA139" s="82"/>
      <c r="HB139" s="82"/>
      <c r="HC139" s="82"/>
      <c r="HD139" s="82"/>
      <c r="HE139" s="82"/>
      <c r="HF139" s="82"/>
      <c r="HG139" s="82"/>
      <c r="HH139" s="82"/>
      <c r="HI139" s="82"/>
      <c r="HJ139" s="82"/>
      <c r="HK139" s="82"/>
      <c r="HL139" s="82"/>
      <c r="HM139" s="82"/>
      <c r="HN139" s="82"/>
      <c r="HO139" s="82"/>
      <c r="HP139" s="82"/>
      <c r="HQ139" s="82"/>
      <c r="HR139" s="82"/>
      <c r="HS139" s="82"/>
      <c r="HT139" s="82"/>
      <c r="HU139" s="82"/>
      <c r="HV139" s="82"/>
      <c r="HW139" s="82"/>
      <c r="HX139" s="82"/>
      <c r="HY139" s="82"/>
      <c r="HZ139" s="82"/>
      <c r="IA139" s="82"/>
      <c r="IB139" s="82"/>
      <c r="IC139" s="82"/>
      <c r="ID139" s="82"/>
      <c r="IE139" s="82"/>
      <c r="IF139" s="82"/>
      <c r="IG139" s="82"/>
      <c r="IH139" s="82"/>
      <c r="II139" s="82"/>
      <c r="IJ139" s="82"/>
      <c r="IK139" s="82"/>
      <c r="IL139" s="82"/>
      <c r="IM139" s="82"/>
      <c r="IN139" s="82"/>
    </row>
    <row r="140" spans="1:248" s="73" customFormat="1" ht="17.399999999999999">
      <c r="A140" s="62"/>
      <c r="B140" s="62"/>
      <c r="C140" s="63"/>
      <c r="D140" s="63"/>
      <c r="E140" s="62"/>
      <c r="F140" s="62"/>
      <c r="G140" s="64"/>
      <c r="H140" s="64"/>
      <c r="I140" s="64"/>
      <c r="J140" s="65"/>
      <c r="K140" s="66"/>
      <c r="L140" s="67"/>
      <c r="M140" s="64"/>
      <c r="N140" s="75"/>
      <c r="O140" s="68"/>
      <c r="P140" s="68"/>
      <c r="Q140" s="69"/>
      <c r="R140" s="66"/>
      <c r="S140" s="67"/>
      <c r="T140" s="66"/>
      <c r="U140" s="66"/>
      <c r="V140" s="96"/>
      <c r="W140" s="96"/>
      <c r="X140" s="66"/>
      <c r="Y140" s="53"/>
      <c r="Z140" s="54" t="str">
        <f t="shared" si="36"/>
        <v/>
      </c>
      <c r="AA140" s="54" t="str">
        <f t="shared" si="37"/>
        <v/>
      </c>
      <c r="AB140" s="54" t="str">
        <f t="shared" si="38"/>
        <v/>
      </c>
      <c r="AC140" s="54" t="str">
        <f t="shared" si="39"/>
        <v/>
      </c>
      <c r="AD140" s="54" t="str">
        <f t="shared" si="40"/>
        <v/>
      </c>
      <c r="AE140" s="1" t="str">
        <f t="shared" si="41"/>
        <v/>
      </c>
      <c r="AF140" s="54" t="str">
        <f t="shared" si="42"/>
        <v/>
      </c>
      <c r="AG140" s="54" t="str">
        <f t="shared" si="43"/>
        <v/>
      </c>
      <c r="AH140" s="54" t="str">
        <f t="shared" si="44"/>
        <v/>
      </c>
      <c r="AI140" s="54" t="str">
        <f t="shared" si="45"/>
        <v/>
      </c>
      <c r="AJ140" s="54" t="str">
        <f t="shared" si="46"/>
        <v/>
      </c>
      <c r="AK140" s="54" t="str">
        <f t="shared" si="47"/>
        <v/>
      </c>
      <c r="AL140" s="53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82"/>
      <c r="CI140" s="82"/>
      <c r="CJ140" s="82"/>
      <c r="CK140" s="82"/>
      <c r="CL140" s="82"/>
      <c r="CM140" s="82"/>
      <c r="CN140" s="82"/>
      <c r="CO140" s="82"/>
      <c r="CP140" s="82"/>
      <c r="CQ140" s="82"/>
      <c r="CR140" s="82"/>
      <c r="CS140" s="82"/>
      <c r="CT140" s="82"/>
      <c r="CU140" s="82"/>
      <c r="CV140" s="82"/>
      <c r="CW140" s="82"/>
      <c r="CX140" s="82"/>
      <c r="CY140" s="82"/>
      <c r="CZ140" s="82"/>
      <c r="DA140" s="82"/>
      <c r="DB140" s="82"/>
      <c r="DC140" s="82"/>
      <c r="DD140" s="82"/>
      <c r="DE140" s="82"/>
      <c r="DF140" s="82"/>
      <c r="DG140" s="82"/>
      <c r="DH140" s="82"/>
      <c r="DI140" s="82"/>
      <c r="DJ140" s="82"/>
      <c r="DK140" s="82"/>
      <c r="DL140" s="82"/>
      <c r="DM140" s="82"/>
      <c r="DN140" s="82"/>
      <c r="DO140" s="82"/>
      <c r="DP140" s="82"/>
      <c r="DQ140" s="82"/>
      <c r="DR140" s="82"/>
      <c r="DS140" s="82"/>
      <c r="DT140" s="82"/>
      <c r="DU140" s="82"/>
      <c r="DV140" s="82"/>
      <c r="DW140" s="82"/>
      <c r="DX140" s="82"/>
      <c r="DY140" s="82"/>
      <c r="DZ140" s="82"/>
      <c r="EA140" s="82"/>
      <c r="EB140" s="82"/>
      <c r="EC140" s="82"/>
      <c r="ED140" s="82"/>
      <c r="EE140" s="82"/>
      <c r="EF140" s="82"/>
      <c r="EG140" s="82"/>
      <c r="EH140" s="82"/>
      <c r="EI140" s="82"/>
      <c r="EJ140" s="82"/>
      <c r="EK140" s="82"/>
      <c r="EL140" s="82"/>
      <c r="EM140" s="82"/>
      <c r="EN140" s="82"/>
      <c r="EO140" s="82"/>
      <c r="EP140" s="82"/>
      <c r="EQ140" s="82"/>
      <c r="ER140" s="82"/>
      <c r="ES140" s="82"/>
      <c r="ET140" s="82"/>
      <c r="EU140" s="82"/>
      <c r="EV140" s="82"/>
      <c r="EW140" s="82"/>
      <c r="EX140" s="82"/>
      <c r="EY140" s="82"/>
      <c r="EZ140" s="82"/>
      <c r="FA140" s="82"/>
      <c r="FB140" s="82"/>
      <c r="FC140" s="82"/>
      <c r="FD140" s="82"/>
      <c r="FE140" s="82"/>
      <c r="FF140" s="82"/>
      <c r="FG140" s="82"/>
      <c r="FH140" s="82"/>
      <c r="FI140" s="82"/>
      <c r="FJ140" s="82"/>
      <c r="FK140" s="82"/>
      <c r="FL140" s="82"/>
      <c r="FM140" s="82"/>
      <c r="FN140" s="82"/>
      <c r="FO140" s="82"/>
      <c r="FP140" s="82"/>
      <c r="FQ140" s="82"/>
      <c r="FR140" s="82"/>
      <c r="FS140" s="82"/>
      <c r="FT140" s="82"/>
      <c r="FU140" s="82"/>
      <c r="FV140" s="82"/>
      <c r="FW140" s="82"/>
      <c r="FX140" s="82"/>
      <c r="FY140" s="82"/>
      <c r="FZ140" s="82"/>
      <c r="GA140" s="82"/>
      <c r="GB140" s="82"/>
      <c r="GC140" s="82"/>
      <c r="GD140" s="82"/>
      <c r="GE140" s="82"/>
      <c r="GF140" s="82"/>
      <c r="GG140" s="82"/>
      <c r="GH140" s="82"/>
      <c r="GI140" s="82"/>
      <c r="GJ140" s="82"/>
      <c r="GK140" s="82"/>
      <c r="GL140" s="82"/>
      <c r="GM140" s="82"/>
      <c r="GN140" s="82"/>
      <c r="GO140" s="82"/>
      <c r="GP140" s="82"/>
      <c r="GQ140" s="82"/>
      <c r="GR140" s="82"/>
      <c r="GS140" s="82"/>
      <c r="GT140" s="82"/>
      <c r="GU140" s="82"/>
      <c r="GV140" s="82"/>
      <c r="GW140" s="82"/>
      <c r="GX140" s="82"/>
      <c r="GY140" s="82"/>
      <c r="GZ140" s="82"/>
      <c r="HA140" s="82"/>
      <c r="HB140" s="82"/>
      <c r="HC140" s="82"/>
      <c r="HD140" s="82"/>
      <c r="HE140" s="82"/>
      <c r="HF140" s="82"/>
      <c r="HG140" s="82"/>
      <c r="HH140" s="82"/>
      <c r="HI140" s="82"/>
      <c r="HJ140" s="82"/>
      <c r="HK140" s="82"/>
      <c r="HL140" s="82"/>
      <c r="HM140" s="82"/>
      <c r="HN140" s="82"/>
      <c r="HO140" s="82"/>
      <c r="HP140" s="82"/>
      <c r="HQ140" s="82"/>
      <c r="HR140" s="82"/>
      <c r="HS140" s="82"/>
      <c r="HT140" s="82"/>
      <c r="HU140" s="82"/>
      <c r="HV140" s="82"/>
      <c r="HW140" s="82"/>
      <c r="HX140" s="82"/>
      <c r="HY140" s="82"/>
      <c r="HZ140" s="82"/>
      <c r="IA140" s="82"/>
      <c r="IB140" s="82"/>
      <c r="IC140" s="82"/>
      <c r="ID140" s="82"/>
      <c r="IE140" s="82"/>
      <c r="IF140" s="82"/>
      <c r="IG140" s="82"/>
      <c r="IH140" s="82"/>
      <c r="II140" s="82"/>
      <c r="IJ140" s="82"/>
      <c r="IK140" s="82"/>
      <c r="IL140" s="82"/>
      <c r="IM140" s="82"/>
      <c r="IN140" s="82"/>
    </row>
    <row r="141" spans="1:248" s="73" customFormat="1" ht="17.399999999999999">
      <c r="A141" s="62"/>
      <c r="B141" s="62"/>
      <c r="C141" s="70"/>
      <c r="D141" s="63"/>
      <c r="E141" s="62"/>
      <c r="F141" s="62"/>
      <c r="G141" s="64"/>
      <c r="H141" s="66"/>
      <c r="I141" s="64"/>
      <c r="J141" s="62"/>
      <c r="K141" s="66"/>
      <c r="L141" s="67"/>
      <c r="M141" s="64"/>
      <c r="N141" s="75"/>
      <c r="O141" s="68"/>
      <c r="P141" s="68"/>
      <c r="Q141" s="69"/>
      <c r="R141" s="66"/>
      <c r="S141" s="67"/>
      <c r="T141" s="66"/>
      <c r="U141" s="66"/>
      <c r="V141" s="96"/>
      <c r="W141" s="96"/>
      <c r="X141" s="66"/>
      <c r="Y141" s="25"/>
      <c r="Z141" s="1" t="str">
        <f t="shared" si="36"/>
        <v/>
      </c>
      <c r="AA141" s="1" t="str">
        <f t="shared" si="37"/>
        <v/>
      </c>
      <c r="AB141" s="1" t="str">
        <f t="shared" si="38"/>
        <v/>
      </c>
      <c r="AC141" s="1" t="str">
        <f t="shared" si="39"/>
        <v/>
      </c>
      <c r="AD141" s="1" t="str">
        <f t="shared" si="40"/>
        <v/>
      </c>
      <c r="AE141" s="1" t="str">
        <f t="shared" si="41"/>
        <v/>
      </c>
      <c r="AF141" s="1" t="str">
        <f t="shared" si="42"/>
        <v/>
      </c>
      <c r="AG141" s="1" t="str">
        <f t="shared" si="43"/>
        <v/>
      </c>
      <c r="AH141" s="1" t="str">
        <f t="shared" si="44"/>
        <v/>
      </c>
      <c r="AI141" s="1" t="str">
        <f t="shared" si="45"/>
        <v/>
      </c>
      <c r="AJ141" s="1" t="str">
        <f t="shared" si="46"/>
        <v/>
      </c>
      <c r="AK141" s="1" t="str">
        <f t="shared" si="47"/>
        <v/>
      </c>
      <c r="AL141" s="25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2"/>
      <c r="CO141" s="82"/>
      <c r="CP141" s="82"/>
      <c r="CQ141" s="82"/>
      <c r="CR141" s="82"/>
      <c r="CS141" s="82"/>
      <c r="CT141" s="82"/>
      <c r="CU141" s="82"/>
      <c r="CV141" s="82"/>
      <c r="CW141" s="82"/>
      <c r="CX141" s="82"/>
      <c r="CY141" s="82"/>
      <c r="CZ141" s="82"/>
      <c r="DA141" s="82"/>
      <c r="DB141" s="82"/>
      <c r="DC141" s="82"/>
      <c r="DD141" s="82"/>
      <c r="DE141" s="82"/>
      <c r="DF141" s="82"/>
      <c r="DG141" s="82"/>
      <c r="DH141" s="82"/>
      <c r="DI141" s="82"/>
      <c r="DJ141" s="82"/>
      <c r="DK141" s="82"/>
      <c r="DL141" s="82"/>
      <c r="DM141" s="82"/>
      <c r="DN141" s="82"/>
      <c r="DO141" s="82"/>
      <c r="DP141" s="82"/>
      <c r="DQ141" s="82"/>
      <c r="DR141" s="82"/>
      <c r="DS141" s="82"/>
      <c r="DT141" s="82"/>
      <c r="DU141" s="82"/>
      <c r="DV141" s="82"/>
      <c r="DW141" s="82"/>
      <c r="DX141" s="82"/>
      <c r="DY141" s="82"/>
      <c r="DZ141" s="82"/>
      <c r="EA141" s="82"/>
      <c r="EB141" s="82"/>
      <c r="EC141" s="82"/>
      <c r="ED141" s="82"/>
      <c r="EE141" s="82"/>
      <c r="EF141" s="82"/>
      <c r="EG141" s="82"/>
      <c r="EH141" s="82"/>
      <c r="EI141" s="82"/>
      <c r="EJ141" s="82"/>
      <c r="EK141" s="82"/>
      <c r="EL141" s="82"/>
      <c r="EM141" s="82"/>
      <c r="EN141" s="82"/>
      <c r="EO141" s="82"/>
      <c r="EP141" s="82"/>
      <c r="EQ141" s="82"/>
      <c r="ER141" s="82"/>
      <c r="ES141" s="82"/>
      <c r="ET141" s="82"/>
      <c r="EU141" s="82"/>
      <c r="EV141" s="82"/>
      <c r="EW141" s="82"/>
      <c r="EX141" s="82"/>
      <c r="EY141" s="82"/>
      <c r="EZ141" s="82"/>
      <c r="FA141" s="82"/>
      <c r="FB141" s="82"/>
      <c r="FC141" s="82"/>
      <c r="FD141" s="82"/>
      <c r="FE141" s="82"/>
      <c r="FF141" s="82"/>
      <c r="FG141" s="82"/>
      <c r="FH141" s="82"/>
      <c r="FI141" s="82"/>
      <c r="FJ141" s="82"/>
      <c r="FK141" s="82"/>
      <c r="FL141" s="82"/>
      <c r="FM141" s="82"/>
      <c r="FN141" s="82"/>
      <c r="FO141" s="82"/>
      <c r="FP141" s="82"/>
      <c r="FQ141" s="82"/>
      <c r="FR141" s="82"/>
      <c r="FS141" s="82"/>
      <c r="FT141" s="82"/>
      <c r="FU141" s="82"/>
      <c r="FV141" s="82"/>
      <c r="FW141" s="82"/>
      <c r="FX141" s="82"/>
      <c r="FY141" s="82"/>
      <c r="FZ141" s="82"/>
      <c r="GA141" s="82"/>
      <c r="GB141" s="82"/>
      <c r="GC141" s="82"/>
      <c r="GD141" s="82"/>
      <c r="GE141" s="82"/>
      <c r="GF141" s="82"/>
      <c r="GG141" s="82"/>
      <c r="GH141" s="82"/>
      <c r="GI141" s="82"/>
      <c r="GJ141" s="82"/>
      <c r="GK141" s="82"/>
      <c r="GL141" s="82"/>
      <c r="GM141" s="82"/>
      <c r="GN141" s="82"/>
      <c r="GO141" s="82"/>
      <c r="GP141" s="82"/>
      <c r="GQ141" s="82"/>
      <c r="GR141" s="82"/>
      <c r="GS141" s="82"/>
      <c r="GT141" s="82"/>
      <c r="GU141" s="82"/>
      <c r="GV141" s="82"/>
      <c r="GW141" s="82"/>
      <c r="GX141" s="82"/>
      <c r="GY141" s="82"/>
      <c r="GZ141" s="82"/>
      <c r="HA141" s="82"/>
      <c r="HB141" s="82"/>
      <c r="HC141" s="82"/>
      <c r="HD141" s="82"/>
      <c r="HE141" s="82"/>
      <c r="HF141" s="82"/>
      <c r="HG141" s="82"/>
      <c r="HH141" s="82"/>
      <c r="HI141" s="82"/>
      <c r="HJ141" s="82"/>
      <c r="HK141" s="82"/>
      <c r="HL141" s="82"/>
      <c r="HM141" s="82"/>
      <c r="HN141" s="82"/>
      <c r="HO141" s="82"/>
      <c r="HP141" s="82"/>
      <c r="HQ141" s="82"/>
      <c r="HR141" s="82"/>
      <c r="HS141" s="82"/>
      <c r="HT141" s="82"/>
      <c r="HU141" s="82"/>
      <c r="HV141" s="82"/>
      <c r="HW141" s="82"/>
      <c r="HX141" s="82"/>
      <c r="HY141" s="82"/>
      <c r="HZ141" s="82"/>
      <c r="IA141" s="82"/>
      <c r="IB141" s="82"/>
      <c r="IC141" s="82"/>
      <c r="ID141" s="82"/>
      <c r="IE141" s="82"/>
      <c r="IF141" s="82"/>
      <c r="IG141" s="82"/>
      <c r="IH141" s="82"/>
      <c r="II141" s="82"/>
      <c r="IJ141" s="82"/>
      <c r="IK141" s="82"/>
      <c r="IL141" s="82"/>
      <c r="IM141" s="82"/>
      <c r="IN141" s="82"/>
    </row>
    <row r="142" spans="1:248" s="73" customFormat="1" ht="17.399999999999999">
      <c r="A142" s="62"/>
      <c r="B142" s="62"/>
      <c r="C142" s="70"/>
      <c r="D142" s="63"/>
      <c r="E142" s="62"/>
      <c r="F142" s="62"/>
      <c r="G142" s="64"/>
      <c r="H142" s="66"/>
      <c r="I142" s="64"/>
      <c r="J142" s="62"/>
      <c r="K142" s="66"/>
      <c r="L142" s="67"/>
      <c r="M142" s="64"/>
      <c r="N142" s="75"/>
      <c r="O142" s="68"/>
      <c r="P142" s="68"/>
      <c r="Q142" s="69"/>
      <c r="R142" s="66"/>
      <c r="S142" s="67"/>
      <c r="T142" s="66"/>
      <c r="U142" s="66"/>
      <c r="V142" s="96"/>
      <c r="W142" s="96"/>
      <c r="X142" s="66"/>
      <c r="Y142" s="25"/>
      <c r="Z142" s="1" t="str">
        <f t="shared" ref="Z142:Z205" si="48">IF(P142=300,Q142,"")</f>
        <v/>
      </c>
      <c r="AA142" s="1" t="str">
        <f t="shared" ref="AA142:AA205" si="49">IF(P142=375,Q142,"")</f>
        <v/>
      </c>
      <c r="AB142" s="1" t="str">
        <f t="shared" ref="AB142:AB205" si="50">IF(P142=450,Q142,"")</f>
        <v/>
      </c>
      <c r="AC142" s="1" t="str">
        <f t="shared" ref="AC142:AC205" si="51">IF(P142=525,Q142,"")</f>
        <v/>
      </c>
      <c r="AD142" s="1" t="str">
        <f t="shared" ref="AD142:AD205" si="52">IF(P142=600,Q142,"")</f>
        <v/>
      </c>
      <c r="AE142" s="1" t="str">
        <f t="shared" ref="AE142:AE205" si="53">IF(P142=675,Q142,"")</f>
        <v/>
      </c>
      <c r="AF142" s="1" t="str">
        <f t="shared" ref="AF142:AF205" si="54">IF(P142=750,Q142,"")</f>
        <v/>
      </c>
      <c r="AG142" s="1" t="str">
        <f t="shared" ref="AG142:AG205" si="55">IF(P142=825,Q142,"")</f>
        <v/>
      </c>
      <c r="AH142" s="1" t="str">
        <f t="shared" ref="AH142:AH205" si="56">IF(P142=900,Q142,"")</f>
        <v/>
      </c>
      <c r="AI142" s="1" t="str">
        <f t="shared" ref="AI142:AI205" si="57">IF(P142=1050,Q142,"")</f>
        <v/>
      </c>
      <c r="AJ142" s="1" t="str">
        <f t="shared" ref="AJ142:AJ205" si="58">IF(P142=1200,Q142,"")</f>
        <v/>
      </c>
      <c r="AK142" s="1" t="str">
        <f t="shared" ref="AK142:AK205" si="59">IF(P142=1400,Q142,"")</f>
        <v/>
      </c>
      <c r="AL142" s="25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82"/>
      <c r="CO142" s="82"/>
      <c r="CP142" s="82"/>
      <c r="CQ142" s="82"/>
      <c r="CR142" s="82"/>
      <c r="CS142" s="82"/>
      <c r="CT142" s="82"/>
      <c r="CU142" s="82"/>
      <c r="CV142" s="82"/>
      <c r="CW142" s="82"/>
      <c r="CX142" s="82"/>
      <c r="CY142" s="82"/>
      <c r="CZ142" s="82"/>
      <c r="DA142" s="82"/>
      <c r="DB142" s="82"/>
      <c r="DC142" s="82"/>
      <c r="DD142" s="82"/>
      <c r="DE142" s="82"/>
      <c r="DF142" s="82"/>
      <c r="DG142" s="82"/>
      <c r="DH142" s="82"/>
      <c r="DI142" s="82"/>
      <c r="DJ142" s="82"/>
      <c r="DK142" s="82"/>
      <c r="DL142" s="82"/>
      <c r="DM142" s="82"/>
      <c r="DN142" s="82"/>
      <c r="DO142" s="82"/>
      <c r="DP142" s="82"/>
      <c r="DQ142" s="82"/>
      <c r="DR142" s="82"/>
      <c r="DS142" s="82"/>
      <c r="DT142" s="82"/>
      <c r="DU142" s="82"/>
      <c r="DV142" s="82"/>
      <c r="DW142" s="82"/>
      <c r="DX142" s="82"/>
      <c r="DY142" s="82"/>
      <c r="DZ142" s="82"/>
      <c r="EA142" s="82"/>
      <c r="EB142" s="82"/>
      <c r="EC142" s="82"/>
      <c r="ED142" s="82"/>
      <c r="EE142" s="82"/>
      <c r="EF142" s="82"/>
      <c r="EG142" s="82"/>
      <c r="EH142" s="82"/>
      <c r="EI142" s="82"/>
      <c r="EJ142" s="82"/>
      <c r="EK142" s="82"/>
      <c r="EL142" s="82"/>
      <c r="EM142" s="82"/>
      <c r="EN142" s="82"/>
      <c r="EO142" s="82"/>
      <c r="EP142" s="82"/>
      <c r="EQ142" s="82"/>
      <c r="ER142" s="82"/>
      <c r="ES142" s="82"/>
      <c r="ET142" s="82"/>
      <c r="EU142" s="82"/>
      <c r="EV142" s="82"/>
      <c r="EW142" s="82"/>
      <c r="EX142" s="82"/>
      <c r="EY142" s="82"/>
      <c r="EZ142" s="82"/>
      <c r="FA142" s="82"/>
      <c r="FB142" s="82"/>
      <c r="FC142" s="82"/>
      <c r="FD142" s="82"/>
      <c r="FE142" s="82"/>
      <c r="FF142" s="82"/>
      <c r="FG142" s="82"/>
      <c r="FH142" s="82"/>
      <c r="FI142" s="82"/>
      <c r="FJ142" s="82"/>
      <c r="FK142" s="82"/>
      <c r="FL142" s="82"/>
      <c r="FM142" s="82"/>
      <c r="FN142" s="82"/>
      <c r="FO142" s="82"/>
      <c r="FP142" s="82"/>
      <c r="FQ142" s="82"/>
      <c r="FR142" s="82"/>
      <c r="FS142" s="82"/>
      <c r="FT142" s="82"/>
      <c r="FU142" s="82"/>
      <c r="FV142" s="82"/>
      <c r="FW142" s="82"/>
      <c r="FX142" s="82"/>
      <c r="FY142" s="82"/>
      <c r="FZ142" s="82"/>
      <c r="GA142" s="82"/>
      <c r="GB142" s="82"/>
      <c r="GC142" s="82"/>
      <c r="GD142" s="82"/>
      <c r="GE142" s="82"/>
      <c r="GF142" s="82"/>
      <c r="GG142" s="82"/>
      <c r="GH142" s="82"/>
      <c r="GI142" s="82"/>
      <c r="GJ142" s="82"/>
      <c r="GK142" s="82"/>
      <c r="GL142" s="82"/>
      <c r="GM142" s="82"/>
      <c r="GN142" s="82"/>
      <c r="GO142" s="82"/>
      <c r="GP142" s="82"/>
      <c r="GQ142" s="82"/>
      <c r="GR142" s="82"/>
      <c r="GS142" s="82"/>
      <c r="GT142" s="82"/>
      <c r="GU142" s="82"/>
      <c r="GV142" s="82"/>
      <c r="GW142" s="82"/>
      <c r="GX142" s="82"/>
      <c r="GY142" s="82"/>
      <c r="GZ142" s="82"/>
      <c r="HA142" s="82"/>
      <c r="HB142" s="82"/>
      <c r="HC142" s="82"/>
      <c r="HD142" s="82"/>
      <c r="HE142" s="82"/>
      <c r="HF142" s="82"/>
      <c r="HG142" s="82"/>
      <c r="HH142" s="82"/>
      <c r="HI142" s="82"/>
      <c r="HJ142" s="82"/>
      <c r="HK142" s="82"/>
      <c r="HL142" s="82"/>
      <c r="HM142" s="82"/>
      <c r="HN142" s="82"/>
      <c r="HO142" s="82"/>
      <c r="HP142" s="82"/>
      <c r="HQ142" s="82"/>
      <c r="HR142" s="82"/>
      <c r="HS142" s="82"/>
      <c r="HT142" s="82"/>
      <c r="HU142" s="82"/>
      <c r="HV142" s="82"/>
      <c r="HW142" s="82"/>
      <c r="HX142" s="82"/>
      <c r="HY142" s="82"/>
      <c r="HZ142" s="82"/>
      <c r="IA142" s="82"/>
      <c r="IB142" s="82"/>
      <c r="IC142" s="82"/>
      <c r="ID142" s="82"/>
      <c r="IE142" s="82"/>
      <c r="IF142" s="82"/>
      <c r="IG142" s="82"/>
      <c r="IH142" s="82"/>
      <c r="II142" s="82"/>
      <c r="IJ142" s="82"/>
      <c r="IK142" s="82"/>
      <c r="IL142" s="82"/>
      <c r="IM142" s="82"/>
      <c r="IN142" s="82"/>
    </row>
    <row r="143" spans="1:248" s="73" customFormat="1" ht="17.399999999999999">
      <c r="A143" s="62"/>
      <c r="B143" s="62"/>
      <c r="C143" s="70"/>
      <c r="D143" s="63"/>
      <c r="E143" s="62"/>
      <c r="F143" s="62"/>
      <c r="G143" s="64"/>
      <c r="H143" s="66"/>
      <c r="I143" s="64"/>
      <c r="J143" s="62"/>
      <c r="K143" s="66"/>
      <c r="L143" s="67"/>
      <c r="M143" s="64"/>
      <c r="N143" s="75"/>
      <c r="O143" s="68"/>
      <c r="P143" s="68"/>
      <c r="Q143" s="69"/>
      <c r="R143" s="66"/>
      <c r="S143" s="67"/>
      <c r="T143" s="66"/>
      <c r="U143" s="66"/>
      <c r="V143" s="96"/>
      <c r="W143" s="96"/>
      <c r="X143" s="66"/>
      <c r="Y143" s="25"/>
      <c r="Z143" s="1" t="str">
        <f t="shared" si="48"/>
        <v/>
      </c>
      <c r="AA143" s="1" t="str">
        <f t="shared" si="49"/>
        <v/>
      </c>
      <c r="AB143" s="1" t="str">
        <f t="shared" si="50"/>
        <v/>
      </c>
      <c r="AC143" s="1" t="str">
        <f t="shared" si="51"/>
        <v/>
      </c>
      <c r="AD143" s="1" t="str">
        <f t="shared" si="52"/>
        <v/>
      </c>
      <c r="AE143" s="1" t="str">
        <f t="shared" si="53"/>
        <v/>
      </c>
      <c r="AF143" s="1" t="str">
        <f t="shared" si="54"/>
        <v/>
      </c>
      <c r="AG143" s="1" t="str">
        <f t="shared" si="55"/>
        <v/>
      </c>
      <c r="AH143" s="1" t="str">
        <f t="shared" si="56"/>
        <v/>
      </c>
      <c r="AI143" s="1" t="str">
        <f t="shared" si="57"/>
        <v/>
      </c>
      <c r="AJ143" s="1" t="str">
        <f t="shared" si="58"/>
        <v/>
      </c>
      <c r="AK143" s="1" t="str">
        <f t="shared" si="59"/>
        <v/>
      </c>
      <c r="AL143" s="25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82"/>
      <c r="CK143" s="82"/>
      <c r="CL143" s="82"/>
      <c r="CM143" s="82"/>
      <c r="CN143" s="82"/>
      <c r="CO143" s="82"/>
      <c r="CP143" s="82"/>
      <c r="CQ143" s="82"/>
      <c r="CR143" s="82"/>
      <c r="CS143" s="82"/>
      <c r="CT143" s="82"/>
      <c r="CU143" s="82"/>
      <c r="CV143" s="82"/>
      <c r="CW143" s="82"/>
      <c r="CX143" s="82"/>
      <c r="CY143" s="82"/>
      <c r="CZ143" s="82"/>
      <c r="DA143" s="82"/>
      <c r="DB143" s="82"/>
      <c r="DC143" s="82"/>
      <c r="DD143" s="82"/>
      <c r="DE143" s="82"/>
      <c r="DF143" s="82"/>
      <c r="DG143" s="82"/>
      <c r="DH143" s="82"/>
      <c r="DI143" s="82"/>
      <c r="DJ143" s="82"/>
      <c r="DK143" s="82"/>
      <c r="DL143" s="82"/>
      <c r="DM143" s="82"/>
      <c r="DN143" s="82"/>
      <c r="DO143" s="82"/>
      <c r="DP143" s="82"/>
      <c r="DQ143" s="82"/>
      <c r="DR143" s="82"/>
      <c r="DS143" s="82"/>
      <c r="DT143" s="82"/>
      <c r="DU143" s="82"/>
      <c r="DV143" s="82"/>
      <c r="DW143" s="82"/>
      <c r="DX143" s="82"/>
      <c r="DY143" s="82"/>
      <c r="DZ143" s="82"/>
      <c r="EA143" s="82"/>
      <c r="EB143" s="82"/>
      <c r="EC143" s="82"/>
      <c r="ED143" s="82"/>
      <c r="EE143" s="82"/>
      <c r="EF143" s="82"/>
      <c r="EG143" s="82"/>
      <c r="EH143" s="82"/>
      <c r="EI143" s="82"/>
      <c r="EJ143" s="82"/>
      <c r="EK143" s="82"/>
      <c r="EL143" s="82"/>
      <c r="EM143" s="82"/>
      <c r="EN143" s="82"/>
      <c r="EO143" s="82"/>
      <c r="EP143" s="82"/>
      <c r="EQ143" s="82"/>
      <c r="ER143" s="82"/>
      <c r="ES143" s="82"/>
      <c r="ET143" s="82"/>
      <c r="EU143" s="82"/>
      <c r="EV143" s="82"/>
      <c r="EW143" s="82"/>
      <c r="EX143" s="82"/>
      <c r="EY143" s="82"/>
      <c r="EZ143" s="82"/>
      <c r="FA143" s="82"/>
      <c r="FB143" s="82"/>
      <c r="FC143" s="82"/>
      <c r="FD143" s="82"/>
      <c r="FE143" s="82"/>
      <c r="FF143" s="82"/>
      <c r="FG143" s="82"/>
      <c r="FH143" s="82"/>
      <c r="FI143" s="82"/>
      <c r="FJ143" s="82"/>
      <c r="FK143" s="82"/>
      <c r="FL143" s="82"/>
      <c r="FM143" s="82"/>
      <c r="FN143" s="82"/>
      <c r="FO143" s="82"/>
      <c r="FP143" s="82"/>
      <c r="FQ143" s="82"/>
      <c r="FR143" s="82"/>
      <c r="FS143" s="82"/>
      <c r="FT143" s="82"/>
      <c r="FU143" s="82"/>
      <c r="FV143" s="82"/>
      <c r="FW143" s="82"/>
      <c r="FX143" s="82"/>
      <c r="FY143" s="82"/>
      <c r="FZ143" s="82"/>
      <c r="GA143" s="82"/>
      <c r="GB143" s="82"/>
      <c r="GC143" s="82"/>
      <c r="GD143" s="82"/>
      <c r="GE143" s="82"/>
      <c r="GF143" s="82"/>
      <c r="GG143" s="82"/>
      <c r="GH143" s="82"/>
      <c r="GI143" s="82"/>
      <c r="GJ143" s="82"/>
      <c r="GK143" s="82"/>
      <c r="GL143" s="82"/>
      <c r="GM143" s="82"/>
      <c r="GN143" s="82"/>
      <c r="GO143" s="82"/>
      <c r="GP143" s="82"/>
      <c r="GQ143" s="82"/>
      <c r="GR143" s="82"/>
      <c r="GS143" s="82"/>
      <c r="GT143" s="82"/>
      <c r="GU143" s="82"/>
      <c r="GV143" s="82"/>
      <c r="GW143" s="82"/>
      <c r="GX143" s="82"/>
      <c r="GY143" s="82"/>
      <c r="GZ143" s="82"/>
      <c r="HA143" s="82"/>
      <c r="HB143" s="82"/>
      <c r="HC143" s="82"/>
      <c r="HD143" s="82"/>
      <c r="HE143" s="82"/>
      <c r="HF143" s="82"/>
      <c r="HG143" s="82"/>
      <c r="HH143" s="82"/>
      <c r="HI143" s="82"/>
      <c r="HJ143" s="82"/>
      <c r="HK143" s="82"/>
      <c r="HL143" s="82"/>
      <c r="HM143" s="82"/>
      <c r="HN143" s="82"/>
      <c r="HO143" s="82"/>
      <c r="HP143" s="82"/>
      <c r="HQ143" s="82"/>
      <c r="HR143" s="82"/>
      <c r="HS143" s="82"/>
      <c r="HT143" s="82"/>
      <c r="HU143" s="82"/>
      <c r="HV143" s="82"/>
      <c r="HW143" s="82"/>
      <c r="HX143" s="82"/>
      <c r="HY143" s="82"/>
      <c r="HZ143" s="82"/>
      <c r="IA143" s="82"/>
      <c r="IB143" s="82"/>
      <c r="IC143" s="82"/>
      <c r="ID143" s="82"/>
      <c r="IE143" s="82"/>
      <c r="IF143" s="82"/>
      <c r="IG143" s="82"/>
      <c r="IH143" s="82"/>
      <c r="II143" s="82"/>
      <c r="IJ143" s="82"/>
      <c r="IK143" s="82"/>
      <c r="IL143" s="82"/>
      <c r="IM143" s="82"/>
      <c r="IN143" s="82"/>
    </row>
    <row r="144" spans="1:248" s="73" customFormat="1" ht="17.399999999999999">
      <c r="A144" s="62"/>
      <c r="B144" s="62"/>
      <c r="C144" s="70"/>
      <c r="D144" s="63"/>
      <c r="E144" s="62"/>
      <c r="F144" s="62"/>
      <c r="G144" s="64"/>
      <c r="H144" s="66"/>
      <c r="I144" s="64"/>
      <c r="J144" s="62"/>
      <c r="K144" s="66"/>
      <c r="L144" s="67"/>
      <c r="M144" s="64"/>
      <c r="N144" s="75"/>
      <c r="O144" s="68"/>
      <c r="P144" s="68"/>
      <c r="Q144" s="69"/>
      <c r="R144" s="66"/>
      <c r="S144" s="67"/>
      <c r="T144" s="66"/>
      <c r="U144" s="66"/>
      <c r="V144" s="96"/>
      <c r="W144" s="96"/>
      <c r="X144" s="66"/>
      <c r="Y144" s="25"/>
      <c r="Z144" s="1" t="str">
        <f t="shared" si="48"/>
        <v/>
      </c>
      <c r="AA144" s="1" t="str">
        <f t="shared" si="49"/>
        <v/>
      </c>
      <c r="AB144" s="1" t="str">
        <f t="shared" si="50"/>
        <v/>
      </c>
      <c r="AC144" s="1" t="str">
        <f t="shared" si="51"/>
        <v/>
      </c>
      <c r="AD144" s="1" t="str">
        <f t="shared" si="52"/>
        <v/>
      </c>
      <c r="AE144" s="1" t="str">
        <f t="shared" si="53"/>
        <v/>
      </c>
      <c r="AF144" s="1" t="str">
        <f t="shared" si="54"/>
        <v/>
      </c>
      <c r="AG144" s="1" t="str">
        <f t="shared" si="55"/>
        <v/>
      </c>
      <c r="AH144" s="1" t="str">
        <f t="shared" si="56"/>
        <v/>
      </c>
      <c r="AI144" s="1" t="str">
        <f t="shared" si="57"/>
        <v/>
      </c>
      <c r="AJ144" s="1" t="str">
        <f t="shared" si="58"/>
        <v/>
      </c>
      <c r="AK144" s="1" t="str">
        <f t="shared" si="59"/>
        <v/>
      </c>
      <c r="AL144" s="25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82"/>
      <c r="CK144" s="82"/>
      <c r="CL144" s="82"/>
      <c r="CM144" s="82"/>
      <c r="CN144" s="82"/>
      <c r="CO144" s="82"/>
      <c r="CP144" s="82"/>
      <c r="CQ144" s="82"/>
      <c r="CR144" s="82"/>
      <c r="CS144" s="82"/>
      <c r="CT144" s="82"/>
      <c r="CU144" s="82"/>
      <c r="CV144" s="82"/>
      <c r="CW144" s="82"/>
      <c r="CX144" s="82"/>
      <c r="CY144" s="82"/>
      <c r="CZ144" s="82"/>
      <c r="DA144" s="82"/>
      <c r="DB144" s="82"/>
      <c r="DC144" s="82"/>
      <c r="DD144" s="82"/>
      <c r="DE144" s="82"/>
      <c r="DF144" s="82"/>
      <c r="DG144" s="82"/>
      <c r="DH144" s="82"/>
      <c r="DI144" s="82"/>
      <c r="DJ144" s="82"/>
      <c r="DK144" s="82"/>
      <c r="DL144" s="82"/>
      <c r="DM144" s="82"/>
      <c r="DN144" s="82"/>
      <c r="DO144" s="82"/>
      <c r="DP144" s="82"/>
      <c r="DQ144" s="82"/>
      <c r="DR144" s="82"/>
      <c r="DS144" s="82"/>
      <c r="DT144" s="82"/>
      <c r="DU144" s="82"/>
      <c r="DV144" s="82"/>
      <c r="DW144" s="82"/>
      <c r="DX144" s="82"/>
      <c r="DY144" s="82"/>
      <c r="DZ144" s="82"/>
      <c r="EA144" s="82"/>
      <c r="EB144" s="82"/>
      <c r="EC144" s="82"/>
      <c r="ED144" s="82"/>
      <c r="EE144" s="82"/>
      <c r="EF144" s="82"/>
      <c r="EG144" s="82"/>
      <c r="EH144" s="82"/>
      <c r="EI144" s="82"/>
      <c r="EJ144" s="82"/>
      <c r="EK144" s="82"/>
      <c r="EL144" s="82"/>
      <c r="EM144" s="82"/>
      <c r="EN144" s="82"/>
      <c r="EO144" s="82"/>
      <c r="EP144" s="82"/>
      <c r="EQ144" s="82"/>
      <c r="ER144" s="82"/>
      <c r="ES144" s="82"/>
      <c r="ET144" s="82"/>
      <c r="EU144" s="82"/>
      <c r="EV144" s="82"/>
      <c r="EW144" s="82"/>
      <c r="EX144" s="82"/>
      <c r="EY144" s="82"/>
      <c r="EZ144" s="82"/>
      <c r="FA144" s="82"/>
      <c r="FB144" s="82"/>
      <c r="FC144" s="82"/>
      <c r="FD144" s="82"/>
      <c r="FE144" s="82"/>
      <c r="FF144" s="82"/>
      <c r="FG144" s="82"/>
      <c r="FH144" s="82"/>
      <c r="FI144" s="82"/>
      <c r="FJ144" s="82"/>
      <c r="FK144" s="82"/>
      <c r="FL144" s="82"/>
      <c r="FM144" s="82"/>
      <c r="FN144" s="82"/>
      <c r="FO144" s="82"/>
      <c r="FP144" s="82"/>
      <c r="FQ144" s="82"/>
      <c r="FR144" s="82"/>
      <c r="FS144" s="82"/>
      <c r="FT144" s="82"/>
      <c r="FU144" s="82"/>
      <c r="FV144" s="82"/>
      <c r="FW144" s="82"/>
      <c r="FX144" s="82"/>
      <c r="FY144" s="82"/>
      <c r="FZ144" s="82"/>
      <c r="GA144" s="82"/>
      <c r="GB144" s="82"/>
      <c r="GC144" s="82"/>
      <c r="GD144" s="82"/>
      <c r="GE144" s="82"/>
      <c r="GF144" s="82"/>
      <c r="GG144" s="82"/>
      <c r="GH144" s="82"/>
      <c r="GI144" s="82"/>
      <c r="GJ144" s="82"/>
      <c r="GK144" s="82"/>
      <c r="GL144" s="82"/>
      <c r="GM144" s="82"/>
      <c r="GN144" s="82"/>
      <c r="GO144" s="82"/>
      <c r="GP144" s="82"/>
      <c r="GQ144" s="82"/>
      <c r="GR144" s="82"/>
      <c r="GS144" s="82"/>
      <c r="GT144" s="82"/>
      <c r="GU144" s="82"/>
      <c r="GV144" s="82"/>
      <c r="GW144" s="82"/>
      <c r="GX144" s="82"/>
      <c r="GY144" s="82"/>
      <c r="GZ144" s="82"/>
      <c r="HA144" s="82"/>
      <c r="HB144" s="82"/>
      <c r="HC144" s="82"/>
      <c r="HD144" s="82"/>
      <c r="HE144" s="82"/>
      <c r="HF144" s="82"/>
      <c r="HG144" s="82"/>
      <c r="HH144" s="82"/>
      <c r="HI144" s="82"/>
      <c r="HJ144" s="82"/>
      <c r="HK144" s="82"/>
      <c r="HL144" s="82"/>
      <c r="HM144" s="82"/>
      <c r="HN144" s="82"/>
      <c r="HO144" s="82"/>
      <c r="HP144" s="82"/>
      <c r="HQ144" s="82"/>
      <c r="HR144" s="82"/>
      <c r="HS144" s="82"/>
      <c r="HT144" s="82"/>
      <c r="HU144" s="82"/>
      <c r="HV144" s="82"/>
      <c r="HW144" s="82"/>
      <c r="HX144" s="82"/>
      <c r="HY144" s="82"/>
      <c r="HZ144" s="82"/>
      <c r="IA144" s="82"/>
      <c r="IB144" s="82"/>
      <c r="IC144" s="82"/>
      <c r="ID144" s="82"/>
      <c r="IE144" s="82"/>
      <c r="IF144" s="82"/>
      <c r="IG144" s="82"/>
      <c r="IH144" s="82"/>
      <c r="II144" s="82"/>
      <c r="IJ144" s="82"/>
      <c r="IK144" s="82"/>
      <c r="IL144" s="82"/>
      <c r="IM144" s="82"/>
      <c r="IN144" s="82"/>
    </row>
    <row r="145" spans="1:248" s="73" customFormat="1" ht="17.399999999999999">
      <c r="A145" s="62"/>
      <c r="B145" s="62"/>
      <c r="C145" s="70"/>
      <c r="D145" s="63"/>
      <c r="E145" s="62"/>
      <c r="F145" s="62"/>
      <c r="G145" s="64"/>
      <c r="H145" s="66"/>
      <c r="I145" s="64"/>
      <c r="J145" s="62"/>
      <c r="K145" s="66"/>
      <c r="L145" s="67"/>
      <c r="M145" s="64"/>
      <c r="N145" s="75"/>
      <c r="O145" s="68"/>
      <c r="P145" s="68"/>
      <c r="Q145" s="69"/>
      <c r="R145" s="66"/>
      <c r="S145" s="67"/>
      <c r="T145" s="66"/>
      <c r="U145" s="66"/>
      <c r="V145" s="96"/>
      <c r="W145" s="96"/>
      <c r="X145" s="66"/>
      <c r="Y145" s="25"/>
      <c r="Z145" s="1" t="str">
        <f t="shared" si="48"/>
        <v/>
      </c>
      <c r="AA145" s="1" t="str">
        <f t="shared" si="49"/>
        <v/>
      </c>
      <c r="AB145" s="1" t="str">
        <f t="shared" si="50"/>
        <v/>
      </c>
      <c r="AC145" s="1" t="str">
        <f t="shared" si="51"/>
        <v/>
      </c>
      <c r="AD145" s="1" t="str">
        <f t="shared" si="52"/>
        <v/>
      </c>
      <c r="AE145" s="1" t="str">
        <f t="shared" si="53"/>
        <v/>
      </c>
      <c r="AF145" s="1" t="str">
        <f t="shared" si="54"/>
        <v/>
      </c>
      <c r="AG145" s="1" t="str">
        <f t="shared" si="55"/>
        <v/>
      </c>
      <c r="AH145" s="1" t="str">
        <f t="shared" si="56"/>
        <v/>
      </c>
      <c r="AI145" s="1" t="str">
        <f t="shared" si="57"/>
        <v/>
      </c>
      <c r="AJ145" s="1" t="str">
        <f t="shared" si="58"/>
        <v/>
      </c>
      <c r="AK145" s="1" t="str">
        <f t="shared" si="59"/>
        <v/>
      </c>
      <c r="AL145" s="25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2"/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82"/>
      <c r="CI145" s="82"/>
      <c r="CJ145" s="82"/>
      <c r="CK145" s="82"/>
      <c r="CL145" s="82"/>
      <c r="CM145" s="82"/>
      <c r="CN145" s="82"/>
      <c r="CO145" s="82"/>
      <c r="CP145" s="82"/>
      <c r="CQ145" s="82"/>
      <c r="CR145" s="82"/>
      <c r="CS145" s="82"/>
      <c r="CT145" s="82"/>
      <c r="CU145" s="82"/>
      <c r="CV145" s="82"/>
      <c r="CW145" s="82"/>
      <c r="CX145" s="82"/>
      <c r="CY145" s="82"/>
      <c r="CZ145" s="82"/>
      <c r="DA145" s="82"/>
      <c r="DB145" s="82"/>
      <c r="DC145" s="82"/>
      <c r="DD145" s="82"/>
      <c r="DE145" s="82"/>
      <c r="DF145" s="82"/>
      <c r="DG145" s="82"/>
      <c r="DH145" s="82"/>
      <c r="DI145" s="82"/>
      <c r="DJ145" s="82"/>
      <c r="DK145" s="82"/>
      <c r="DL145" s="82"/>
      <c r="DM145" s="82"/>
      <c r="DN145" s="82"/>
      <c r="DO145" s="82"/>
      <c r="DP145" s="82"/>
      <c r="DQ145" s="82"/>
      <c r="DR145" s="82"/>
      <c r="DS145" s="82"/>
      <c r="DT145" s="82"/>
      <c r="DU145" s="82"/>
      <c r="DV145" s="82"/>
      <c r="DW145" s="82"/>
      <c r="DX145" s="82"/>
      <c r="DY145" s="82"/>
      <c r="DZ145" s="82"/>
      <c r="EA145" s="82"/>
      <c r="EB145" s="82"/>
      <c r="EC145" s="82"/>
      <c r="ED145" s="82"/>
      <c r="EE145" s="82"/>
      <c r="EF145" s="82"/>
      <c r="EG145" s="82"/>
      <c r="EH145" s="82"/>
      <c r="EI145" s="82"/>
      <c r="EJ145" s="82"/>
      <c r="EK145" s="82"/>
      <c r="EL145" s="82"/>
      <c r="EM145" s="82"/>
      <c r="EN145" s="82"/>
      <c r="EO145" s="82"/>
      <c r="EP145" s="82"/>
      <c r="EQ145" s="82"/>
      <c r="ER145" s="82"/>
      <c r="ES145" s="82"/>
      <c r="ET145" s="82"/>
      <c r="EU145" s="82"/>
      <c r="EV145" s="82"/>
      <c r="EW145" s="82"/>
      <c r="EX145" s="82"/>
      <c r="EY145" s="82"/>
      <c r="EZ145" s="82"/>
      <c r="FA145" s="82"/>
      <c r="FB145" s="82"/>
      <c r="FC145" s="82"/>
      <c r="FD145" s="82"/>
      <c r="FE145" s="82"/>
      <c r="FF145" s="82"/>
      <c r="FG145" s="82"/>
      <c r="FH145" s="82"/>
      <c r="FI145" s="82"/>
      <c r="FJ145" s="82"/>
      <c r="FK145" s="82"/>
      <c r="FL145" s="82"/>
      <c r="FM145" s="82"/>
      <c r="FN145" s="82"/>
      <c r="FO145" s="82"/>
      <c r="FP145" s="82"/>
      <c r="FQ145" s="82"/>
      <c r="FR145" s="82"/>
      <c r="FS145" s="82"/>
      <c r="FT145" s="82"/>
      <c r="FU145" s="82"/>
      <c r="FV145" s="82"/>
      <c r="FW145" s="82"/>
      <c r="FX145" s="82"/>
      <c r="FY145" s="82"/>
      <c r="FZ145" s="82"/>
      <c r="GA145" s="82"/>
      <c r="GB145" s="82"/>
      <c r="GC145" s="82"/>
      <c r="GD145" s="82"/>
      <c r="GE145" s="82"/>
      <c r="GF145" s="82"/>
      <c r="GG145" s="82"/>
      <c r="GH145" s="82"/>
      <c r="GI145" s="82"/>
      <c r="GJ145" s="82"/>
      <c r="GK145" s="82"/>
      <c r="GL145" s="82"/>
      <c r="GM145" s="82"/>
      <c r="GN145" s="82"/>
      <c r="GO145" s="82"/>
      <c r="GP145" s="82"/>
      <c r="GQ145" s="82"/>
      <c r="GR145" s="82"/>
      <c r="GS145" s="82"/>
      <c r="GT145" s="82"/>
      <c r="GU145" s="82"/>
      <c r="GV145" s="82"/>
      <c r="GW145" s="82"/>
      <c r="GX145" s="82"/>
      <c r="GY145" s="82"/>
      <c r="GZ145" s="82"/>
      <c r="HA145" s="82"/>
      <c r="HB145" s="82"/>
      <c r="HC145" s="82"/>
      <c r="HD145" s="82"/>
      <c r="HE145" s="82"/>
      <c r="HF145" s="82"/>
      <c r="HG145" s="82"/>
      <c r="HH145" s="82"/>
      <c r="HI145" s="82"/>
      <c r="HJ145" s="82"/>
      <c r="HK145" s="82"/>
      <c r="HL145" s="82"/>
      <c r="HM145" s="82"/>
      <c r="HN145" s="82"/>
      <c r="HO145" s="82"/>
      <c r="HP145" s="82"/>
      <c r="HQ145" s="82"/>
      <c r="HR145" s="82"/>
      <c r="HS145" s="82"/>
      <c r="HT145" s="82"/>
      <c r="HU145" s="82"/>
      <c r="HV145" s="82"/>
      <c r="HW145" s="82"/>
      <c r="HX145" s="82"/>
      <c r="HY145" s="82"/>
      <c r="HZ145" s="82"/>
      <c r="IA145" s="82"/>
      <c r="IB145" s="82"/>
      <c r="IC145" s="82"/>
      <c r="ID145" s="82"/>
      <c r="IE145" s="82"/>
      <c r="IF145" s="82"/>
      <c r="IG145" s="82"/>
      <c r="IH145" s="82"/>
      <c r="II145" s="82"/>
      <c r="IJ145" s="82"/>
      <c r="IK145" s="82"/>
      <c r="IL145" s="82"/>
      <c r="IM145" s="82"/>
      <c r="IN145" s="82"/>
    </row>
    <row r="146" spans="1:248" s="73" customFormat="1" ht="17.399999999999999">
      <c r="A146" s="62"/>
      <c r="B146" s="62"/>
      <c r="C146" s="63"/>
      <c r="D146" s="63"/>
      <c r="E146" s="62"/>
      <c r="F146" s="62"/>
      <c r="G146" s="64"/>
      <c r="H146" s="66"/>
      <c r="I146" s="64"/>
      <c r="J146" s="65"/>
      <c r="K146" s="66"/>
      <c r="L146" s="67"/>
      <c r="M146" s="64"/>
      <c r="N146" s="75"/>
      <c r="O146" s="68"/>
      <c r="P146" s="68"/>
      <c r="Q146" s="69"/>
      <c r="R146" s="66"/>
      <c r="S146" s="67"/>
      <c r="T146" s="66"/>
      <c r="U146" s="66"/>
      <c r="V146" s="96"/>
      <c r="W146" s="96"/>
      <c r="X146" s="66"/>
      <c r="Y146" s="25"/>
      <c r="Z146" s="1" t="str">
        <f t="shared" si="48"/>
        <v/>
      </c>
      <c r="AA146" s="1" t="str">
        <f t="shared" si="49"/>
        <v/>
      </c>
      <c r="AB146" s="1" t="str">
        <f t="shared" si="50"/>
        <v/>
      </c>
      <c r="AC146" s="1" t="str">
        <f t="shared" si="51"/>
        <v/>
      </c>
      <c r="AD146" s="1" t="str">
        <f t="shared" si="52"/>
        <v/>
      </c>
      <c r="AE146" s="1" t="str">
        <f t="shared" si="53"/>
        <v/>
      </c>
      <c r="AF146" s="1" t="str">
        <f t="shared" si="54"/>
        <v/>
      </c>
      <c r="AG146" s="1" t="str">
        <f t="shared" si="55"/>
        <v/>
      </c>
      <c r="AH146" s="1" t="str">
        <f t="shared" si="56"/>
        <v/>
      </c>
      <c r="AI146" s="1" t="str">
        <f t="shared" si="57"/>
        <v/>
      </c>
      <c r="AJ146" s="1" t="str">
        <f t="shared" si="58"/>
        <v/>
      </c>
      <c r="AK146" s="1" t="str">
        <f t="shared" si="59"/>
        <v/>
      </c>
      <c r="AL146" s="25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/>
      <c r="BT146" s="82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82"/>
      <c r="CI146" s="82"/>
      <c r="CJ146" s="82"/>
      <c r="CK146" s="82"/>
      <c r="CL146" s="82"/>
      <c r="CM146" s="82"/>
      <c r="CN146" s="82"/>
      <c r="CO146" s="82"/>
      <c r="CP146" s="82"/>
      <c r="CQ146" s="82"/>
      <c r="CR146" s="82"/>
      <c r="CS146" s="82"/>
      <c r="CT146" s="82"/>
      <c r="CU146" s="82"/>
      <c r="CV146" s="82"/>
      <c r="CW146" s="82"/>
      <c r="CX146" s="82"/>
      <c r="CY146" s="82"/>
      <c r="CZ146" s="82"/>
      <c r="DA146" s="82"/>
      <c r="DB146" s="82"/>
      <c r="DC146" s="82"/>
      <c r="DD146" s="82"/>
      <c r="DE146" s="82"/>
      <c r="DF146" s="82"/>
      <c r="DG146" s="82"/>
      <c r="DH146" s="82"/>
      <c r="DI146" s="82"/>
      <c r="DJ146" s="82"/>
      <c r="DK146" s="82"/>
      <c r="DL146" s="82"/>
      <c r="DM146" s="82"/>
      <c r="DN146" s="82"/>
      <c r="DO146" s="82"/>
      <c r="DP146" s="82"/>
      <c r="DQ146" s="82"/>
      <c r="DR146" s="82"/>
      <c r="DS146" s="82"/>
      <c r="DT146" s="82"/>
      <c r="DU146" s="82"/>
      <c r="DV146" s="82"/>
      <c r="DW146" s="82"/>
      <c r="DX146" s="82"/>
      <c r="DY146" s="82"/>
      <c r="DZ146" s="82"/>
      <c r="EA146" s="82"/>
      <c r="EB146" s="82"/>
      <c r="EC146" s="82"/>
      <c r="ED146" s="82"/>
      <c r="EE146" s="82"/>
      <c r="EF146" s="82"/>
      <c r="EG146" s="82"/>
      <c r="EH146" s="82"/>
      <c r="EI146" s="82"/>
      <c r="EJ146" s="82"/>
      <c r="EK146" s="82"/>
      <c r="EL146" s="82"/>
      <c r="EM146" s="82"/>
      <c r="EN146" s="82"/>
      <c r="EO146" s="82"/>
      <c r="EP146" s="82"/>
      <c r="EQ146" s="82"/>
      <c r="ER146" s="82"/>
      <c r="ES146" s="82"/>
      <c r="ET146" s="82"/>
      <c r="EU146" s="82"/>
      <c r="EV146" s="82"/>
      <c r="EW146" s="82"/>
      <c r="EX146" s="82"/>
      <c r="EY146" s="82"/>
      <c r="EZ146" s="82"/>
      <c r="FA146" s="82"/>
      <c r="FB146" s="82"/>
      <c r="FC146" s="82"/>
      <c r="FD146" s="82"/>
      <c r="FE146" s="82"/>
      <c r="FF146" s="82"/>
      <c r="FG146" s="82"/>
      <c r="FH146" s="82"/>
      <c r="FI146" s="82"/>
      <c r="FJ146" s="82"/>
      <c r="FK146" s="82"/>
      <c r="FL146" s="82"/>
      <c r="FM146" s="82"/>
      <c r="FN146" s="82"/>
      <c r="FO146" s="82"/>
      <c r="FP146" s="82"/>
      <c r="FQ146" s="82"/>
      <c r="FR146" s="82"/>
      <c r="FS146" s="82"/>
      <c r="FT146" s="82"/>
      <c r="FU146" s="82"/>
      <c r="FV146" s="82"/>
      <c r="FW146" s="82"/>
      <c r="FX146" s="82"/>
      <c r="FY146" s="82"/>
      <c r="FZ146" s="82"/>
      <c r="GA146" s="82"/>
      <c r="GB146" s="82"/>
      <c r="GC146" s="82"/>
      <c r="GD146" s="82"/>
      <c r="GE146" s="82"/>
      <c r="GF146" s="82"/>
      <c r="GG146" s="82"/>
      <c r="GH146" s="82"/>
      <c r="GI146" s="82"/>
      <c r="GJ146" s="82"/>
      <c r="GK146" s="82"/>
      <c r="GL146" s="82"/>
      <c r="GM146" s="82"/>
      <c r="GN146" s="82"/>
      <c r="GO146" s="82"/>
      <c r="GP146" s="82"/>
      <c r="GQ146" s="82"/>
      <c r="GR146" s="82"/>
      <c r="GS146" s="82"/>
      <c r="GT146" s="82"/>
      <c r="GU146" s="82"/>
      <c r="GV146" s="82"/>
      <c r="GW146" s="82"/>
      <c r="GX146" s="82"/>
      <c r="GY146" s="82"/>
      <c r="GZ146" s="82"/>
      <c r="HA146" s="82"/>
      <c r="HB146" s="82"/>
      <c r="HC146" s="82"/>
      <c r="HD146" s="82"/>
      <c r="HE146" s="82"/>
      <c r="HF146" s="82"/>
      <c r="HG146" s="82"/>
      <c r="HH146" s="82"/>
      <c r="HI146" s="82"/>
      <c r="HJ146" s="82"/>
      <c r="HK146" s="82"/>
      <c r="HL146" s="82"/>
      <c r="HM146" s="82"/>
      <c r="HN146" s="82"/>
      <c r="HO146" s="82"/>
      <c r="HP146" s="82"/>
      <c r="HQ146" s="82"/>
      <c r="HR146" s="82"/>
      <c r="HS146" s="82"/>
      <c r="HT146" s="82"/>
      <c r="HU146" s="82"/>
      <c r="HV146" s="82"/>
      <c r="HW146" s="82"/>
      <c r="HX146" s="82"/>
      <c r="HY146" s="82"/>
      <c r="HZ146" s="82"/>
      <c r="IA146" s="82"/>
      <c r="IB146" s="82"/>
      <c r="IC146" s="82"/>
      <c r="ID146" s="82"/>
      <c r="IE146" s="82"/>
      <c r="IF146" s="82"/>
      <c r="IG146" s="82"/>
      <c r="IH146" s="82"/>
      <c r="II146" s="82"/>
      <c r="IJ146" s="82"/>
      <c r="IK146" s="82"/>
      <c r="IL146" s="82"/>
      <c r="IM146" s="82"/>
      <c r="IN146" s="82"/>
    </row>
    <row r="147" spans="1:248" s="73" customFormat="1" ht="17.399999999999999">
      <c r="A147" s="62"/>
      <c r="B147" s="72"/>
      <c r="C147" s="63"/>
      <c r="D147" s="63"/>
      <c r="E147" s="62"/>
      <c r="F147" s="62"/>
      <c r="G147" s="64"/>
      <c r="H147" s="64"/>
      <c r="I147" s="64"/>
      <c r="J147" s="65"/>
      <c r="K147" s="66"/>
      <c r="L147" s="67"/>
      <c r="M147" s="64"/>
      <c r="N147" s="75"/>
      <c r="O147" s="68"/>
      <c r="P147" s="68"/>
      <c r="Q147" s="69"/>
      <c r="R147" s="66"/>
      <c r="S147" s="67"/>
      <c r="T147" s="66"/>
      <c r="U147" s="66"/>
      <c r="V147" s="96"/>
      <c r="W147" s="96"/>
      <c r="X147" s="66"/>
      <c r="Y147" s="53"/>
      <c r="Z147" s="54" t="str">
        <f t="shared" si="48"/>
        <v/>
      </c>
      <c r="AA147" s="54" t="str">
        <f t="shared" si="49"/>
        <v/>
      </c>
      <c r="AB147" s="54" t="str">
        <f t="shared" si="50"/>
        <v/>
      </c>
      <c r="AC147" s="54" t="str">
        <f t="shared" si="51"/>
        <v/>
      </c>
      <c r="AD147" s="54" t="str">
        <f t="shared" si="52"/>
        <v/>
      </c>
      <c r="AE147" s="1" t="str">
        <f t="shared" si="53"/>
        <v/>
      </c>
      <c r="AF147" s="54" t="str">
        <f t="shared" si="54"/>
        <v/>
      </c>
      <c r="AG147" s="54" t="str">
        <f t="shared" si="55"/>
        <v/>
      </c>
      <c r="AH147" s="54" t="str">
        <f t="shared" si="56"/>
        <v/>
      </c>
      <c r="AI147" s="54" t="str">
        <f t="shared" si="57"/>
        <v/>
      </c>
      <c r="AJ147" s="54" t="str">
        <f t="shared" si="58"/>
        <v/>
      </c>
      <c r="AK147" s="54" t="str">
        <f t="shared" si="59"/>
        <v/>
      </c>
      <c r="AL147" s="53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82"/>
      <c r="CI147" s="82"/>
      <c r="CJ147" s="82"/>
      <c r="CK147" s="82"/>
      <c r="CL147" s="82"/>
      <c r="CM147" s="82"/>
      <c r="CN147" s="82"/>
      <c r="CO147" s="82"/>
      <c r="CP147" s="82"/>
      <c r="CQ147" s="82"/>
      <c r="CR147" s="82"/>
      <c r="CS147" s="82"/>
      <c r="CT147" s="82"/>
      <c r="CU147" s="82"/>
      <c r="CV147" s="82"/>
      <c r="CW147" s="82"/>
      <c r="CX147" s="82"/>
      <c r="CY147" s="82"/>
      <c r="CZ147" s="82"/>
      <c r="DA147" s="82"/>
      <c r="DB147" s="82"/>
      <c r="DC147" s="82"/>
      <c r="DD147" s="82"/>
      <c r="DE147" s="82"/>
      <c r="DF147" s="82"/>
      <c r="DG147" s="82"/>
      <c r="DH147" s="82"/>
      <c r="DI147" s="82"/>
      <c r="DJ147" s="82"/>
      <c r="DK147" s="82"/>
      <c r="DL147" s="82"/>
      <c r="DM147" s="82"/>
      <c r="DN147" s="82"/>
      <c r="DO147" s="82"/>
      <c r="DP147" s="82"/>
      <c r="DQ147" s="82"/>
      <c r="DR147" s="82"/>
      <c r="DS147" s="82"/>
      <c r="DT147" s="82"/>
      <c r="DU147" s="82"/>
      <c r="DV147" s="82"/>
      <c r="DW147" s="82"/>
      <c r="DX147" s="82"/>
      <c r="DY147" s="82"/>
      <c r="DZ147" s="82"/>
      <c r="EA147" s="82"/>
      <c r="EB147" s="82"/>
      <c r="EC147" s="82"/>
      <c r="ED147" s="82"/>
      <c r="EE147" s="82"/>
      <c r="EF147" s="82"/>
      <c r="EG147" s="82"/>
      <c r="EH147" s="82"/>
      <c r="EI147" s="82"/>
      <c r="EJ147" s="82"/>
      <c r="EK147" s="82"/>
      <c r="EL147" s="82"/>
      <c r="EM147" s="82"/>
      <c r="EN147" s="82"/>
      <c r="EO147" s="82"/>
      <c r="EP147" s="82"/>
      <c r="EQ147" s="82"/>
      <c r="ER147" s="82"/>
      <c r="ES147" s="82"/>
      <c r="ET147" s="82"/>
      <c r="EU147" s="82"/>
      <c r="EV147" s="82"/>
      <c r="EW147" s="82"/>
      <c r="EX147" s="82"/>
      <c r="EY147" s="82"/>
      <c r="EZ147" s="82"/>
      <c r="FA147" s="82"/>
      <c r="FB147" s="82"/>
      <c r="FC147" s="82"/>
      <c r="FD147" s="82"/>
      <c r="FE147" s="82"/>
      <c r="FF147" s="82"/>
      <c r="FG147" s="82"/>
      <c r="FH147" s="82"/>
      <c r="FI147" s="82"/>
      <c r="FJ147" s="82"/>
      <c r="FK147" s="82"/>
      <c r="FL147" s="82"/>
      <c r="FM147" s="82"/>
      <c r="FN147" s="82"/>
      <c r="FO147" s="82"/>
      <c r="FP147" s="82"/>
      <c r="FQ147" s="82"/>
      <c r="FR147" s="82"/>
      <c r="FS147" s="82"/>
      <c r="FT147" s="82"/>
      <c r="FU147" s="82"/>
      <c r="FV147" s="82"/>
      <c r="FW147" s="82"/>
      <c r="FX147" s="82"/>
      <c r="FY147" s="82"/>
      <c r="FZ147" s="82"/>
      <c r="GA147" s="82"/>
      <c r="GB147" s="82"/>
      <c r="GC147" s="82"/>
      <c r="GD147" s="82"/>
      <c r="GE147" s="82"/>
      <c r="GF147" s="82"/>
      <c r="GG147" s="82"/>
      <c r="GH147" s="82"/>
      <c r="GI147" s="82"/>
      <c r="GJ147" s="82"/>
      <c r="GK147" s="82"/>
      <c r="GL147" s="82"/>
      <c r="GM147" s="82"/>
      <c r="GN147" s="82"/>
      <c r="GO147" s="82"/>
      <c r="GP147" s="82"/>
      <c r="GQ147" s="82"/>
      <c r="GR147" s="82"/>
      <c r="GS147" s="82"/>
      <c r="GT147" s="82"/>
      <c r="GU147" s="82"/>
      <c r="GV147" s="82"/>
      <c r="GW147" s="82"/>
      <c r="GX147" s="82"/>
      <c r="GY147" s="82"/>
      <c r="GZ147" s="82"/>
      <c r="HA147" s="82"/>
      <c r="HB147" s="82"/>
      <c r="HC147" s="82"/>
      <c r="HD147" s="82"/>
      <c r="HE147" s="82"/>
      <c r="HF147" s="82"/>
      <c r="HG147" s="82"/>
      <c r="HH147" s="82"/>
      <c r="HI147" s="82"/>
      <c r="HJ147" s="82"/>
      <c r="HK147" s="82"/>
      <c r="HL147" s="82"/>
      <c r="HM147" s="82"/>
      <c r="HN147" s="82"/>
      <c r="HO147" s="82"/>
      <c r="HP147" s="82"/>
      <c r="HQ147" s="82"/>
      <c r="HR147" s="82"/>
      <c r="HS147" s="82"/>
      <c r="HT147" s="82"/>
      <c r="HU147" s="82"/>
      <c r="HV147" s="82"/>
      <c r="HW147" s="82"/>
      <c r="HX147" s="82"/>
      <c r="HY147" s="82"/>
      <c r="HZ147" s="82"/>
      <c r="IA147" s="82"/>
      <c r="IB147" s="82"/>
      <c r="IC147" s="82"/>
      <c r="ID147" s="82"/>
      <c r="IE147" s="82"/>
      <c r="IF147" s="82"/>
      <c r="IG147" s="82"/>
      <c r="IH147" s="82"/>
      <c r="II147" s="82"/>
      <c r="IJ147" s="82"/>
      <c r="IK147" s="82"/>
      <c r="IL147" s="82"/>
      <c r="IM147" s="82"/>
      <c r="IN147" s="82"/>
    </row>
    <row r="148" spans="1:248" ht="17.399999999999999">
      <c r="A148" s="62"/>
      <c r="B148" s="62"/>
      <c r="C148" s="62"/>
      <c r="D148" s="62"/>
      <c r="E148" s="62"/>
      <c r="F148" s="62"/>
      <c r="G148" s="64"/>
      <c r="H148" s="66"/>
      <c r="I148" s="64"/>
      <c r="J148" s="62"/>
      <c r="K148" s="66"/>
      <c r="L148" s="64"/>
      <c r="M148" s="64"/>
      <c r="N148" s="75"/>
      <c r="O148" s="73"/>
      <c r="P148" s="68"/>
      <c r="Q148" s="69"/>
      <c r="R148" s="66"/>
      <c r="S148" s="67"/>
      <c r="T148" s="66"/>
      <c r="U148" s="66"/>
      <c r="V148" s="96"/>
      <c r="W148" s="96"/>
      <c r="X148" s="66"/>
      <c r="Y148" s="25"/>
      <c r="Z148" s="1" t="str">
        <f t="shared" si="48"/>
        <v/>
      </c>
      <c r="AA148" s="1" t="str">
        <f t="shared" si="49"/>
        <v/>
      </c>
      <c r="AB148" s="1" t="str">
        <f t="shared" si="50"/>
        <v/>
      </c>
      <c r="AC148" s="1" t="str">
        <f t="shared" si="51"/>
        <v/>
      </c>
      <c r="AD148" s="1" t="str">
        <f t="shared" si="52"/>
        <v/>
      </c>
      <c r="AE148" s="1" t="str">
        <f t="shared" si="53"/>
        <v/>
      </c>
      <c r="AF148" s="1" t="str">
        <f t="shared" si="54"/>
        <v/>
      </c>
      <c r="AG148" s="1" t="str">
        <f t="shared" si="55"/>
        <v/>
      </c>
      <c r="AH148" s="1" t="str">
        <f t="shared" si="56"/>
        <v/>
      </c>
      <c r="AI148" s="1" t="str">
        <f t="shared" si="57"/>
        <v/>
      </c>
      <c r="AJ148" s="1" t="str">
        <f t="shared" si="58"/>
        <v/>
      </c>
      <c r="AK148" s="1" t="str">
        <f t="shared" si="59"/>
        <v/>
      </c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</row>
    <row r="149" spans="1:248" ht="17.399999999999999">
      <c r="A149" s="62"/>
      <c r="B149" s="72"/>
      <c r="C149" s="63"/>
      <c r="D149" s="63"/>
      <c r="E149" s="62"/>
      <c r="F149" s="62"/>
      <c r="G149" s="64"/>
      <c r="H149" s="64"/>
      <c r="I149" s="64"/>
      <c r="J149" s="65"/>
      <c r="K149" s="66"/>
      <c r="L149" s="67"/>
      <c r="M149" s="64"/>
      <c r="N149" s="75"/>
      <c r="O149" s="68"/>
      <c r="P149" s="68"/>
      <c r="Q149" s="69"/>
      <c r="R149" s="66"/>
      <c r="S149" s="67"/>
      <c r="T149" s="66"/>
      <c r="U149" s="66"/>
      <c r="V149" s="96"/>
      <c r="W149" s="96"/>
      <c r="X149" s="66"/>
      <c r="Y149" s="25"/>
      <c r="Z149" s="1" t="str">
        <f t="shared" si="48"/>
        <v/>
      </c>
      <c r="AA149" s="1" t="str">
        <f t="shared" si="49"/>
        <v/>
      </c>
      <c r="AB149" s="1" t="str">
        <f t="shared" si="50"/>
        <v/>
      </c>
      <c r="AC149" s="1" t="str">
        <f t="shared" si="51"/>
        <v/>
      </c>
      <c r="AD149" s="1" t="str">
        <f t="shared" si="52"/>
        <v/>
      </c>
      <c r="AE149" s="1" t="str">
        <f t="shared" si="53"/>
        <v/>
      </c>
      <c r="AF149" s="1" t="str">
        <f t="shared" si="54"/>
        <v/>
      </c>
      <c r="AG149" s="1" t="str">
        <f t="shared" si="55"/>
        <v/>
      </c>
      <c r="AH149" s="1" t="str">
        <f t="shared" si="56"/>
        <v/>
      </c>
      <c r="AI149" s="1" t="str">
        <f t="shared" si="57"/>
        <v/>
      </c>
      <c r="AJ149" s="1" t="str">
        <f t="shared" si="58"/>
        <v/>
      </c>
      <c r="AK149" s="1" t="str">
        <f t="shared" si="59"/>
        <v/>
      </c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  <c r="IH149" s="25"/>
      <c r="II149" s="25"/>
      <c r="IJ149" s="25"/>
      <c r="IK149" s="25"/>
      <c r="IL149" s="25"/>
      <c r="IM149" s="25"/>
      <c r="IN149" s="25"/>
    </row>
    <row r="150" spans="1:248" ht="17.399999999999999">
      <c r="A150" s="62"/>
      <c r="B150" s="62"/>
      <c r="C150" s="62"/>
      <c r="D150" s="62"/>
      <c r="E150" s="62"/>
      <c r="F150" s="62"/>
      <c r="G150" s="64"/>
      <c r="H150" s="66"/>
      <c r="I150" s="64"/>
      <c r="J150" s="62"/>
      <c r="K150" s="66"/>
      <c r="L150" s="67"/>
      <c r="M150" s="67"/>
      <c r="N150" s="76"/>
      <c r="O150" s="56"/>
      <c r="P150" s="68"/>
      <c r="Q150" s="69"/>
      <c r="R150" s="66"/>
      <c r="S150" s="67"/>
      <c r="T150" s="66"/>
      <c r="U150" s="66"/>
      <c r="V150" s="96"/>
      <c r="W150" s="96"/>
      <c r="X150" s="66"/>
      <c r="Y150" s="25"/>
      <c r="Z150" s="1" t="str">
        <f t="shared" si="48"/>
        <v/>
      </c>
      <c r="AA150" s="1" t="str">
        <f t="shared" si="49"/>
        <v/>
      </c>
      <c r="AB150" s="1" t="str">
        <f t="shared" si="50"/>
        <v/>
      </c>
      <c r="AC150" s="1" t="str">
        <f t="shared" si="51"/>
        <v/>
      </c>
      <c r="AD150" s="1" t="str">
        <f t="shared" si="52"/>
        <v/>
      </c>
      <c r="AE150" s="1" t="str">
        <f t="shared" si="53"/>
        <v/>
      </c>
      <c r="AF150" s="1" t="str">
        <f t="shared" si="54"/>
        <v/>
      </c>
      <c r="AG150" s="1" t="str">
        <f t="shared" si="55"/>
        <v/>
      </c>
      <c r="AH150" s="1" t="str">
        <f t="shared" si="56"/>
        <v/>
      </c>
      <c r="AI150" s="1" t="str">
        <f t="shared" si="57"/>
        <v/>
      </c>
      <c r="AJ150" s="1" t="str">
        <f t="shared" si="58"/>
        <v/>
      </c>
      <c r="AK150" s="1" t="str">
        <f t="shared" si="59"/>
        <v/>
      </c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  <c r="IH150" s="25"/>
      <c r="II150" s="25"/>
      <c r="IJ150" s="25"/>
      <c r="IK150" s="25"/>
      <c r="IL150" s="25"/>
      <c r="IM150" s="25"/>
      <c r="IN150" s="25"/>
    </row>
    <row r="151" spans="1:248" ht="17.399999999999999">
      <c r="A151" s="29"/>
      <c r="B151" s="29"/>
      <c r="C151" s="29"/>
      <c r="D151" s="29"/>
      <c r="E151" s="29"/>
      <c r="F151" s="29"/>
      <c r="G151" s="30"/>
      <c r="H151" s="31"/>
      <c r="I151" s="30"/>
      <c r="J151" s="29"/>
      <c r="K151" s="31"/>
      <c r="L151" s="32"/>
      <c r="M151" s="32"/>
      <c r="N151" s="77"/>
      <c r="O151" s="33"/>
      <c r="P151" s="34"/>
      <c r="Q151" s="35"/>
      <c r="R151" s="31"/>
      <c r="S151" s="32"/>
      <c r="T151" s="31"/>
      <c r="U151" s="31"/>
      <c r="V151" s="96"/>
      <c r="W151" s="96"/>
      <c r="X151" s="31"/>
      <c r="Y151" s="25"/>
      <c r="Z151" s="1" t="str">
        <f t="shared" si="48"/>
        <v/>
      </c>
      <c r="AA151" s="1" t="str">
        <f t="shared" si="49"/>
        <v/>
      </c>
      <c r="AB151" s="1" t="str">
        <f t="shared" si="50"/>
        <v/>
      </c>
      <c r="AC151" s="1" t="str">
        <f t="shared" si="51"/>
        <v/>
      </c>
      <c r="AD151" s="1" t="str">
        <f t="shared" si="52"/>
        <v/>
      </c>
      <c r="AE151" s="1" t="str">
        <f t="shared" si="53"/>
        <v/>
      </c>
      <c r="AF151" s="1" t="str">
        <f t="shared" si="54"/>
        <v/>
      </c>
      <c r="AG151" s="1" t="str">
        <f t="shared" si="55"/>
        <v/>
      </c>
      <c r="AH151" s="1" t="str">
        <f t="shared" si="56"/>
        <v/>
      </c>
      <c r="AI151" s="1" t="str">
        <f t="shared" si="57"/>
        <v/>
      </c>
      <c r="AJ151" s="1" t="str">
        <f t="shared" si="58"/>
        <v/>
      </c>
      <c r="AK151" s="1" t="str">
        <f t="shared" si="59"/>
        <v/>
      </c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  <c r="IH151" s="25"/>
      <c r="II151" s="25"/>
      <c r="IJ151" s="25"/>
      <c r="IK151" s="25"/>
      <c r="IL151" s="25"/>
      <c r="IM151" s="25"/>
      <c r="IN151" s="25"/>
    </row>
    <row r="152" spans="1:248" ht="17.399999999999999">
      <c r="A152" s="29"/>
      <c r="B152" s="29"/>
      <c r="C152" s="29"/>
      <c r="D152" s="29"/>
      <c r="E152" s="29"/>
      <c r="F152" s="29"/>
      <c r="G152" s="30"/>
      <c r="H152" s="31"/>
      <c r="I152" s="30"/>
      <c r="J152" s="29"/>
      <c r="K152" s="31"/>
      <c r="L152" s="32"/>
      <c r="M152" s="32"/>
      <c r="N152" s="77"/>
      <c r="O152" s="33"/>
      <c r="P152" s="34"/>
      <c r="Q152" s="35"/>
      <c r="R152" s="31"/>
      <c r="S152" s="32"/>
      <c r="T152" s="31"/>
      <c r="U152" s="31"/>
      <c r="V152" s="96"/>
      <c r="W152" s="96"/>
      <c r="X152" s="31"/>
      <c r="Y152" s="25"/>
      <c r="Z152" s="1" t="str">
        <f t="shared" si="48"/>
        <v/>
      </c>
      <c r="AA152" s="1" t="str">
        <f t="shared" si="49"/>
        <v/>
      </c>
      <c r="AB152" s="1" t="str">
        <f t="shared" si="50"/>
        <v/>
      </c>
      <c r="AC152" s="1" t="str">
        <f t="shared" si="51"/>
        <v/>
      </c>
      <c r="AD152" s="1" t="str">
        <f t="shared" si="52"/>
        <v/>
      </c>
      <c r="AE152" s="1" t="str">
        <f t="shared" si="53"/>
        <v/>
      </c>
      <c r="AF152" s="1" t="str">
        <f t="shared" si="54"/>
        <v/>
      </c>
      <c r="AG152" s="1" t="str">
        <f t="shared" si="55"/>
        <v/>
      </c>
      <c r="AH152" s="1" t="str">
        <f t="shared" si="56"/>
        <v/>
      </c>
      <c r="AI152" s="1" t="str">
        <f t="shared" si="57"/>
        <v/>
      </c>
      <c r="AJ152" s="1" t="str">
        <f t="shared" si="58"/>
        <v/>
      </c>
      <c r="AK152" s="1" t="str">
        <f t="shared" si="59"/>
        <v/>
      </c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  <c r="HX152" s="25"/>
      <c r="HY152" s="25"/>
      <c r="HZ152" s="25"/>
      <c r="IA152" s="25"/>
      <c r="IB152" s="25"/>
      <c r="IC152" s="25"/>
      <c r="ID152" s="25"/>
      <c r="IE152" s="25"/>
      <c r="IF152" s="25"/>
      <c r="IG152" s="25"/>
      <c r="IH152" s="25"/>
      <c r="II152" s="25"/>
      <c r="IJ152" s="25"/>
      <c r="IK152" s="25"/>
      <c r="IL152" s="25"/>
      <c r="IM152" s="25"/>
      <c r="IN152" s="25"/>
    </row>
    <row r="153" spans="1:248" ht="17.399999999999999">
      <c r="A153" s="29"/>
      <c r="B153" s="29"/>
      <c r="C153" s="29"/>
      <c r="D153" s="29"/>
      <c r="E153" s="29"/>
      <c r="F153" s="29"/>
      <c r="G153" s="30"/>
      <c r="H153" s="31"/>
      <c r="I153" s="30"/>
      <c r="J153" s="29"/>
      <c r="K153" s="31"/>
      <c r="L153" s="30"/>
      <c r="M153" s="32"/>
      <c r="N153" s="77"/>
      <c r="O153" s="33"/>
      <c r="P153" s="34"/>
      <c r="Q153" s="35"/>
      <c r="R153" s="31"/>
      <c r="S153" s="32"/>
      <c r="T153" s="31"/>
      <c r="U153" s="31"/>
      <c r="V153" s="96"/>
      <c r="W153" s="96"/>
      <c r="X153" s="31"/>
      <c r="Y153" s="25"/>
      <c r="Z153" s="1" t="str">
        <f t="shared" si="48"/>
        <v/>
      </c>
      <c r="AA153" s="1" t="str">
        <f t="shared" si="49"/>
        <v/>
      </c>
      <c r="AB153" s="1" t="str">
        <f t="shared" si="50"/>
        <v/>
      </c>
      <c r="AC153" s="1" t="str">
        <f t="shared" si="51"/>
        <v/>
      </c>
      <c r="AD153" s="1" t="str">
        <f t="shared" si="52"/>
        <v/>
      </c>
      <c r="AE153" s="1" t="str">
        <f t="shared" si="53"/>
        <v/>
      </c>
      <c r="AF153" s="1" t="str">
        <f t="shared" si="54"/>
        <v/>
      </c>
      <c r="AG153" s="1" t="str">
        <f t="shared" si="55"/>
        <v/>
      </c>
      <c r="AH153" s="1" t="str">
        <f t="shared" si="56"/>
        <v/>
      </c>
      <c r="AI153" s="1" t="str">
        <f t="shared" si="57"/>
        <v/>
      </c>
      <c r="AJ153" s="1" t="str">
        <f t="shared" si="58"/>
        <v/>
      </c>
      <c r="AK153" s="1" t="str">
        <f t="shared" si="59"/>
        <v/>
      </c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  <c r="HX153" s="25"/>
      <c r="HY153" s="25"/>
      <c r="HZ153" s="25"/>
      <c r="IA153" s="25"/>
      <c r="IB153" s="25"/>
      <c r="IC153" s="25"/>
      <c r="ID153" s="25"/>
      <c r="IE153" s="25"/>
      <c r="IF153" s="25"/>
      <c r="IG153" s="25"/>
      <c r="IH153" s="25"/>
      <c r="II153" s="25"/>
      <c r="IJ153" s="25"/>
      <c r="IK153" s="25"/>
      <c r="IL153" s="25"/>
      <c r="IM153" s="25"/>
      <c r="IN153" s="25"/>
    </row>
    <row r="154" spans="1:248" ht="17.399999999999999">
      <c r="A154" s="29"/>
      <c r="B154" s="29"/>
      <c r="C154" s="29"/>
      <c r="D154" s="29"/>
      <c r="E154" s="29"/>
      <c r="F154" s="29"/>
      <c r="G154" s="30"/>
      <c r="H154" s="31"/>
      <c r="I154" s="30"/>
      <c r="J154" s="29"/>
      <c r="K154" s="31"/>
      <c r="L154" s="32"/>
      <c r="M154" s="32"/>
      <c r="N154" s="77"/>
      <c r="O154" s="33"/>
      <c r="P154" s="34"/>
      <c r="Q154" s="35"/>
      <c r="R154" s="31"/>
      <c r="S154" s="32"/>
      <c r="T154" s="31"/>
      <c r="U154" s="31"/>
      <c r="V154" s="96"/>
      <c r="W154" s="96"/>
      <c r="X154" s="31"/>
      <c r="Y154" s="25"/>
      <c r="Z154" s="1" t="str">
        <f t="shared" si="48"/>
        <v/>
      </c>
      <c r="AA154" s="1" t="str">
        <f t="shared" si="49"/>
        <v/>
      </c>
      <c r="AB154" s="1" t="str">
        <f t="shared" si="50"/>
        <v/>
      </c>
      <c r="AC154" s="1" t="str">
        <f t="shared" si="51"/>
        <v/>
      </c>
      <c r="AD154" s="1" t="str">
        <f t="shared" si="52"/>
        <v/>
      </c>
      <c r="AE154" s="1" t="str">
        <f t="shared" si="53"/>
        <v/>
      </c>
      <c r="AF154" s="1" t="str">
        <f t="shared" si="54"/>
        <v/>
      </c>
      <c r="AG154" s="1" t="str">
        <f t="shared" si="55"/>
        <v/>
      </c>
      <c r="AH154" s="1" t="str">
        <f t="shared" si="56"/>
        <v/>
      </c>
      <c r="AI154" s="1" t="str">
        <f t="shared" si="57"/>
        <v/>
      </c>
      <c r="AJ154" s="1" t="str">
        <f t="shared" si="58"/>
        <v/>
      </c>
      <c r="AK154" s="1" t="str">
        <f t="shared" si="59"/>
        <v/>
      </c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25"/>
      <c r="IH154" s="25"/>
      <c r="II154" s="25"/>
      <c r="IJ154" s="25"/>
      <c r="IK154" s="25"/>
      <c r="IL154" s="25"/>
      <c r="IM154" s="25"/>
      <c r="IN154" s="25"/>
    </row>
    <row r="155" spans="1:248" ht="17.399999999999999">
      <c r="A155" s="29"/>
      <c r="B155" s="29"/>
      <c r="C155" s="29"/>
      <c r="D155" s="29"/>
      <c r="E155" s="29"/>
      <c r="F155" s="29"/>
      <c r="G155" s="30"/>
      <c r="H155" s="31"/>
      <c r="I155" s="30"/>
      <c r="J155" s="1"/>
      <c r="K155" s="31"/>
      <c r="L155" s="30"/>
      <c r="M155" s="32"/>
      <c r="N155" s="77"/>
      <c r="O155" s="33"/>
      <c r="P155" s="34"/>
      <c r="Q155" s="35"/>
      <c r="R155" s="31"/>
      <c r="S155" s="32"/>
      <c r="T155" s="31"/>
      <c r="U155" s="31"/>
      <c r="V155" s="96"/>
      <c r="W155" s="96"/>
      <c r="X155" s="31"/>
      <c r="Y155" s="25"/>
      <c r="Z155" s="1" t="str">
        <f t="shared" si="48"/>
        <v/>
      </c>
      <c r="AA155" s="1" t="str">
        <f t="shared" si="49"/>
        <v/>
      </c>
      <c r="AB155" s="1" t="str">
        <f t="shared" si="50"/>
        <v/>
      </c>
      <c r="AC155" s="1" t="str">
        <f t="shared" si="51"/>
        <v/>
      </c>
      <c r="AD155" s="1" t="str">
        <f t="shared" si="52"/>
        <v/>
      </c>
      <c r="AE155" s="1" t="str">
        <f t="shared" si="53"/>
        <v/>
      </c>
      <c r="AF155" s="1" t="str">
        <f t="shared" si="54"/>
        <v/>
      </c>
      <c r="AG155" s="1" t="str">
        <f t="shared" si="55"/>
        <v/>
      </c>
      <c r="AH155" s="1" t="str">
        <f t="shared" si="56"/>
        <v/>
      </c>
      <c r="AI155" s="1" t="str">
        <f t="shared" si="57"/>
        <v/>
      </c>
      <c r="AJ155" s="1" t="str">
        <f t="shared" si="58"/>
        <v/>
      </c>
      <c r="AK155" s="1" t="str">
        <f t="shared" si="59"/>
        <v/>
      </c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  <c r="HX155" s="25"/>
      <c r="HY155" s="25"/>
      <c r="HZ155" s="25"/>
      <c r="IA155" s="25"/>
      <c r="IB155" s="25"/>
      <c r="IC155" s="25"/>
      <c r="ID155" s="25"/>
      <c r="IE155" s="25"/>
      <c r="IF155" s="25"/>
      <c r="IG155" s="25"/>
      <c r="IH155" s="25"/>
      <c r="II155" s="25"/>
      <c r="IJ155" s="25"/>
      <c r="IK155" s="25"/>
      <c r="IL155" s="25"/>
      <c r="IM155" s="25"/>
      <c r="IN155" s="25"/>
    </row>
    <row r="156" spans="1:248" ht="17.399999999999999">
      <c r="A156" s="29"/>
      <c r="B156" s="29"/>
      <c r="C156" s="29"/>
      <c r="D156" s="29"/>
      <c r="E156" s="29"/>
      <c r="F156" s="29"/>
      <c r="G156" s="30"/>
      <c r="H156" s="31"/>
      <c r="I156" s="30"/>
      <c r="J156" s="29"/>
      <c r="K156" s="31"/>
      <c r="L156" s="32"/>
      <c r="M156" s="32"/>
      <c r="N156" s="77"/>
      <c r="O156" s="33"/>
      <c r="P156" s="34"/>
      <c r="Q156" s="35"/>
      <c r="R156" s="31"/>
      <c r="S156" s="32"/>
      <c r="T156" s="31"/>
      <c r="U156" s="31"/>
      <c r="V156" s="96"/>
      <c r="W156" s="96"/>
      <c r="X156" s="31"/>
      <c r="Y156" s="25"/>
      <c r="Z156" s="1" t="str">
        <f t="shared" si="48"/>
        <v/>
      </c>
      <c r="AA156" s="1" t="str">
        <f t="shared" si="49"/>
        <v/>
      </c>
      <c r="AB156" s="1" t="str">
        <f t="shared" si="50"/>
        <v/>
      </c>
      <c r="AC156" s="1" t="str">
        <f t="shared" si="51"/>
        <v/>
      </c>
      <c r="AD156" s="1" t="str">
        <f t="shared" si="52"/>
        <v/>
      </c>
      <c r="AE156" s="1" t="str">
        <f t="shared" si="53"/>
        <v/>
      </c>
      <c r="AF156" s="1" t="str">
        <f t="shared" si="54"/>
        <v/>
      </c>
      <c r="AG156" s="1" t="str">
        <f t="shared" si="55"/>
        <v/>
      </c>
      <c r="AH156" s="1" t="str">
        <f t="shared" si="56"/>
        <v/>
      </c>
      <c r="AI156" s="1" t="str">
        <f t="shared" si="57"/>
        <v/>
      </c>
      <c r="AJ156" s="1" t="str">
        <f t="shared" si="58"/>
        <v/>
      </c>
      <c r="AK156" s="1" t="str">
        <f t="shared" si="59"/>
        <v/>
      </c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25"/>
      <c r="IH156" s="25"/>
      <c r="II156" s="25"/>
      <c r="IJ156" s="25"/>
      <c r="IK156" s="25"/>
      <c r="IL156" s="25"/>
      <c r="IM156" s="25"/>
      <c r="IN156" s="25"/>
    </row>
    <row r="157" spans="1:248" ht="17.399999999999999">
      <c r="A157" s="29"/>
      <c r="B157" s="29"/>
      <c r="C157" s="29"/>
      <c r="D157" s="29"/>
      <c r="E157" s="29"/>
      <c r="F157" s="29"/>
      <c r="G157" s="30"/>
      <c r="H157" s="31"/>
      <c r="I157" s="30"/>
      <c r="J157" s="29"/>
      <c r="K157" s="31"/>
      <c r="L157" s="32"/>
      <c r="M157" s="32"/>
      <c r="N157" s="77"/>
      <c r="O157" s="33"/>
      <c r="P157" s="34"/>
      <c r="Q157" s="35"/>
      <c r="R157" s="31"/>
      <c r="S157" s="32"/>
      <c r="T157" s="31"/>
      <c r="U157" s="31"/>
      <c r="V157" s="96"/>
      <c r="W157" s="96"/>
      <c r="X157" s="31"/>
      <c r="Y157" s="25"/>
      <c r="Z157" s="1" t="str">
        <f t="shared" si="48"/>
        <v/>
      </c>
      <c r="AA157" s="1" t="str">
        <f t="shared" si="49"/>
        <v/>
      </c>
      <c r="AB157" s="1" t="str">
        <f t="shared" si="50"/>
        <v/>
      </c>
      <c r="AC157" s="1" t="str">
        <f t="shared" si="51"/>
        <v/>
      </c>
      <c r="AD157" s="1" t="str">
        <f t="shared" si="52"/>
        <v/>
      </c>
      <c r="AE157" s="1" t="str">
        <f t="shared" si="53"/>
        <v/>
      </c>
      <c r="AF157" s="1" t="str">
        <f t="shared" si="54"/>
        <v/>
      </c>
      <c r="AG157" s="1" t="str">
        <f t="shared" si="55"/>
        <v/>
      </c>
      <c r="AH157" s="1" t="str">
        <f t="shared" si="56"/>
        <v/>
      </c>
      <c r="AI157" s="1" t="str">
        <f t="shared" si="57"/>
        <v/>
      </c>
      <c r="AJ157" s="1" t="str">
        <f t="shared" si="58"/>
        <v/>
      </c>
      <c r="AK157" s="1" t="str">
        <f t="shared" si="59"/>
        <v/>
      </c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  <c r="HX157" s="25"/>
      <c r="HY157" s="25"/>
      <c r="HZ157" s="25"/>
      <c r="IA157" s="25"/>
      <c r="IB157" s="25"/>
      <c r="IC157" s="25"/>
      <c r="ID157" s="25"/>
      <c r="IE157" s="25"/>
      <c r="IF157" s="25"/>
      <c r="IG157" s="25"/>
      <c r="IH157" s="25"/>
      <c r="II157" s="25"/>
      <c r="IJ157" s="25"/>
      <c r="IK157" s="25"/>
      <c r="IL157" s="25"/>
      <c r="IM157" s="25"/>
      <c r="IN157" s="25"/>
    </row>
    <row r="158" spans="1:248" ht="17.399999999999999">
      <c r="A158" s="29"/>
      <c r="B158" s="29"/>
      <c r="C158" s="29"/>
      <c r="D158" s="29"/>
      <c r="E158" s="29"/>
      <c r="F158" s="29"/>
      <c r="G158" s="30"/>
      <c r="H158" s="31"/>
      <c r="I158" s="30"/>
      <c r="J158" s="1"/>
      <c r="K158" s="31"/>
      <c r="L158" s="30"/>
      <c r="M158" s="32"/>
      <c r="N158" s="78"/>
      <c r="O158" s="33"/>
      <c r="P158" s="34"/>
      <c r="Q158" s="35"/>
      <c r="R158" s="31"/>
      <c r="S158" s="32"/>
      <c r="T158" s="31"/>
      <c r="U158" s="31"/>
      <c r="V158" s="96"/>
      <c r="W158" s="96"/>
      <c r="X158" s="31"/>
      <c r="Y158" s="25"/>
      <c r="Z158" s="1" t="str">
        <f t="shared" si="48"/>
        <v/>
      </c>
      <c r="AA158" s="1" t="str">
        <f t="shared" si="49"/>
        <v/>
      </c>
      <c r="AB158" s="1" t="str">
        <f t="shared" si="50"/>
        <v/>
      </c>
      <c r="AC158" s="1" t="str">
        <f t="shared" si="51"/>
        <v/>
      </c>
      <c r="AD158" s="1" t="str">
        <f t="shared" si="52"/>
        <v/>
      </c>
      <c r="AE158" s="1" t="str">
        <f t="shared" si="53"/>
        <v/>
      </c>
      <c r="AF158" s="1" t="str">
        <f t="shared" si="54"/>
        <v/>
      </c>
      <c r="AG158" s="1" t="str">
        <f t="shared" si="55"/>
        <v/>
      </c>
      <c r="AH158" s="1" t="str">
        <f t="shared" si="56"/>
        <v/>
      </c>
      <c r="AI158" s="1" t="str">
        <f t="shared" si="57"/>
        <v/>
      </c>
      <c r="AJ158" s="1" t="str">
        <f t="shared" si="58"/>
        <v/>
      </c>
      <c r="AK158" s="1" t="str">
        <f t="shared" si="59"/>
        <v/>
      </c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  <c r="IH158" s="25"/>
      <c r="II158" s="25"/>
      <c r="IJ158" s="25"/>
      <c r="IK158" s="25"/>
      <c r="IL158" s="25"/>
      <c r="IM158" s="25"/>
      <c r="IN158" s="25"/>
    </row>
    <row r="159" spans="1:248" ht="17.399999999999999">
      <c r="A159" s="29"/>
      <c r="B159" s="29"/>
      <c r="C159" s="29"/>
      <c r="D159" s="29"/>
      <c r="E159" s="29"/>
      <c r="F159" s="29"/>
      <c r="G159" s="30"/>
      <c r="H159" s="31"/>
      <c r="I159" s="30"/>
      <c r="J159" s="29"/>
      <c r="K159" s="31"/>
      <c r="L159" s="32"/>
      <c r="M159" s="32"/>
      <c r="N159" s="77"/>
      <c r="O159" s="33"/>
      <c r="P159" s="34"/>
      <c r="Q159" s="35"/>
      <c r="R159" s="31"/>
      <c r="S159" s="32"/>
      <c r="T159" s="31"/>
      <c r="U159" s="31"/>
      <c r="V159" s="96"/>
      <c r="W159" s="96"/>
      <c r="X159" s="31"/>
      <c r="Y159" s="25"/>
      <c r="Z159" s="1" t="str">
        <f t="shared" si="48"/>
        <v/>
      </c>
      <c r="AA159" s="1" t="str">
        <f t="shared" si="49"/>
        <v/>
      </c>
      <c r="AB159" s="1" t="str">
        <f t="shared" si="50"/>
        <v/>
      </c>
      <c r="AC159" s="1" t="str">
        <f t="shared" si="51"/>
        <v/>
      </c>
      <c r="AD159" s="1" t="str">
        <f t="shared" si="52"/>
        <v/>
      </c>
      <c r="AE159" s="1" t="str">
        <f t="shared" si="53"/>
        <v/>
      </c>
      <c r="AF159" s="1" t="str">
        <f t="shared" si="54"/>
        <v/>
      </c>
      <c r="AG159" s="1" t="str">
        <f t="shared" si="55"/>
        <v/>
      </c>
      <c r="AH159" s="1" t="str">
        <f t="shared" si="56"/>
        <v/>
      </c>
      <c r="AI159" s="1" t="str">
        <f t="shared" si="57"/>
        <v/>
      </c>
      <c r="AJ159" s="1" t="str">
        <f t="shared" si="58"/>
        <v/>
      </c>
      <c r="AK159" s="1" t="str">
        <f t="shared" si="59"/>
        <v/>
      </c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S159" s="25"/>
      <c r="HT159" s="25"/>
      <c r="HU159" s="25"/>
      <c r="HV159" s="25"/>
      <c r="HW159" s="25"/>
      <c r="HX159" s="25"/>
      <c r="HY159" s="25"/>
      <c r="HZ159" s="25"/>
      <c r="IA159" s="25"/>
      <c r="IB159" s="25"/>
      <c r="IC159" s="25"/>
      <c r="ID159" s="25"/>
      <c r="IE159" s="25"/>
      <c r="IF159" s="25"/>
      <c r="IG159" s="25"/>
      <c r="IH159" s="25"/>
      <c r="II159" s="25"/>
      <c r="IJ159" s="25"/>
      <c r="IK159" s="25"/>
      <c r="IL159" s="25"/>
      <c r="IM159" s="25"/>
      <c r="IN159" s="25"/>
    </row>
    <row r="160" spans="1:248" ht="17.399999999999999">
      <c r="A160" s="29"/>
      <c r="B160" s="29"/>
      <c r="C160" s="29"/>
      <c r="D160" s="29"/>
      <c r="E160" s="29"/>
      <c r="F160" s="29"/>
      <c r="G160" s="30"/>
      <c r="H160" s="31"/>
      <c r="I160" s="30"/>
      <c r="J160" s="29"/>
      <c r="K160" s="31"/>
      <c r="L160" s="32"/>
      <c r="M160" s="32"/>
      <c r="N160" s="77"/>
      <c r="O160" s="33"/>
      <c r="P160" s="34"/>
      <c r="Q160" s="35"/>
      <c r="R160" s="31"/>
      <c r="S160" s="32"/>
      <c r="T160" s="31"/>
      <c r="U160" s="31"/>
      <c r="V160" s="96"/>
      <c r="W160" s="96"/>
      <c r="X160" s="31"/>
      <c r="Y160" s="25"/>
      <c r="Z160" s="1" t="str">
        <f t="shared" si="48"/>
        <v/>
      </c>
      <c r="AA160" s="1" t="str">
        <f t="shared" si="49"/>
        <v/>
      </c>
      <c r="AB160" s="1" t="str">
        <f t="shared" si="50"/>
        <v/>
      </c>
      <c r="AC160" s="1" t="str">
        <f t="shared" si="51"/>
        <v/>
      </c>
      <c r="AD160" s="1" t="str">
        <f t="shared" si="52"/>
        <v/>
      </c>
      <c r="AE160" s="1" t="str">
        <f t="shared" si="53"/>
        <v/>
      </c>
      <c r="AF160" s="1" t="str">
        <f t="shared" si="54"/>
        <v/>
      </c>
      <c r="AG160" s="1" t="str">
        <f t="shared" si="55"/>
        <v/>
      </c>
      <c r="AH160" s="1" t="str">
        <f t="shared" si="56"/>
        <v/>
      </c>
      <c r="AI160" s="1" t="str">
        <f t="shared" si="57"/>
        <v/>
      </c>
      <c r="AJ160" s="1" t="str">
        <f t="shared" si="58"/>
        <v/>
      </c>
      <c r="AK160" s="1" t="str">
        <f t="shared" si="59"/>
        <v/>
      </c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25"/>
      <c r="IH160" s="25"/>
      <c r="II160" s="25"/>
      <c r="IJ160" s="25"/>
      <c r="IK160" s="25"/>
      <c r="IL160" s="25"/>
      <c r="IM160" s="25"/>
      <c r="IN160" s="25"/>
    </row>
    <row r="161" spans="1:248" ht="17.399999999999999">
      <c r="A161" s="29"/>
      <c r="B161" s="29"/>
      <c r="C161" s="29"/>
      <c r="D161" s="29"/>
      <c r="E161" s="29"/>
      <c r="F161" s="29"/>
      <c r="G161" s="30"/>
      <c r="H161" s="31"/>
      <c r="I161" s="30"/>
      <c r="J161" s="29"/>
      <c r="K161" s="31"/>
      <c r="L161" s="32"/>
      <c r="M161" s="32"/>
      <c r="N161" s="77"/>
      <c r="O161" s="33"/>
      <c r="P161" s="34"/>
      <c r="Q161" s="35"/>
      <c r="R161" s="31"/>
      <c r="S161" s="32"/>
      <c r="T161" s="31"/>
      <c r="U161" s="31"/>
      <c r="V161" s="96"/>
      <c r="W161" s="96"/>
      <c r="X161" s="31"/>
      <c r="Y161" s="25"/>
      <c r="Z161" s="1" t="str">
        <f t="shared" si="48"/>
        <v/>
      </c>
      <c r="AA161" s="1" t="str">
        <f t="shared" si="49"/>
        <v/>
      </c>
      <c r="AB161" s="1" t="str">
        <f t="shared" si="50"/>
        <v/>
      </c>
      <c r="AC161" s="1" t="str">
        <f t="shared" si="51"/>
        <v/>
      </c>
      <c r="AD161" s="1" t="str">
        <f t="shared" si="52"/>
        <v/>
      </c>
      <c r="AE161" s="1" t="str">
        <f t="shared" si="53"/>
        <v/>
      </c>
      <c r="AF161" s="1" t="str">
        <f t="shared" si="54"/>
        <v/>
      </c>
      <c r="AG161" s="1" t="str">
        <f t="shared" si="55"/>
        <v/>
      </c>
      <c r="AH161" s="1" t="str">
        <f t="shared" si="56"/>
        <v/>
      </c>
      <c r="AI161" s="1" t="str">
        <f t="shared" si="57"/>
        <v/>
      </c>
      <c r="AJ161" s="1" t="str">
        <f t="shared" si="58"/>
        <v/>
      </c>
      <c r="AK161" s="1" t="str">
        <f t="shared" si="59"/>
        <v/>
      </c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  <c r="IH161" s="25"/>
      <c r="II161" s="25"/>
      <c r="IJ161" s="25"/>
      <c r="IK161" s="25"/>
      <c r="IL161" s="25"/>
      <c r="IM161" s="25"/>
      <c r="IN161" s="25"/>
    </row>
    <row r="162" spans="1:248" ht="17.399999999999999">
      <c r="A162" s="29"/>
      <c r="B162" s="29"/>
      <c r="C162" s="29"/>
      <c r="D162" s="29"/>
      <c r="E162" s="29"/>
      <c r="F162" s="29"/>
      <c r="G162" s="30"/>
      <c r="H162" s="31"/>
      <c r="I162" s="30"/>
      <c r="J162" s="29"/>
      <c r="K162" s="31"/>
      <c r="L162" s="32"/>
      <c r="M162" s="32"/>
      <c r="N162" s="77"/>
      <c r="O162" s="33"/>
      <c r="P162" s="34"/>
      <c r="Q162" s="35"/>
      <c r="R162" s="31"/>
      <c r="S162" s="32"/>
      <c r="T162" s="31"/>
      <c r="U162" s="31"/>
      <c r="V162" s="96"/>
      <c r="W162" s="96"/>
      <c r="X162" s="31"/>
      <c r="Y162" s="6"/>
      <c r="Z162" s="1" t="str">
        <f t="shared" si="48"/>
        <v/>
      </c>
      <c r="AA162" s="1" t="str">
        <f t="shared" si="49"/>
        <v/>
      </c>
      <c r="AB162" s="1" t="str">
        <f t="shared" si="50"/>
        <v/>
      </c>
      <c r="AC162" s="1" t="str">
        <f t="shared" si="51"/>
        <v/>
      </c>
      <c r="AD162" s="1" t="str">
        <f t="shared" si="52"/>
        <v/>
      </c>
      <c r="AE162" s="1" t="str">
        <f t="shared" si="53"/>
        <v/>
      </c>
      <c r="AF162" s="1" t="str">
        <f t="shared" si="54"/>
        <v/>
      </c>
      <c r="AG162" s="1" t="str">
        <f t="shared" si="55"/>
        <v/>
      </c>
      <c r="AH162" s="1" t="str">
        <f t="shared" si="56"/>
        <v/>
      </c>
      <c r="AI162" s="1" t="str">
        <f t="shared" si="57"/>
        <v/>
      </c>
      <c r="AJ162" s="1" t="str">
        <f t="shared" si="58"/>
        <v/>
      </c>
      <c r="AK162" s="1" t="str">
        <f t="shared" si="59"/>
        <v/>
      </c>
      <c r="AL162" s="6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  <c r="IH162" s="25"/>
      <c r="II162" s="25"/>
      <c r="IJ162" s="25"/>
      <c r="IK162" s="25"/>
      <c r="IL162" s="25"/>
      <c r="IM162" s="25"/>
      <c r="IN162" s="25"/>
    </row>
    <row r="163" spans="1:248" ht="17.399999999999999">
      <c r="A163" s="29"/>
      <c r="B163" s="29"/>
      <c r="C163" s="29"/>
      <c r="D163" s="29"/>
      <c r="E163" s="29"/>
      <c r="F163" s="29"/>
      <c r="G163" s="30"/>
      <c r="H163" s="31"/>
      <c r="I163" s="30"/>
      <c r="J163" s="29"/>
      <c r="K163" s="31"/>
      <c r="L163" s="32"/>
      <c r="M163" s="32"/>
      <c r="N163" s="77"/>
      <c r="O163" s="33"/>
      <c r="P163" s="34"/>
      <c r="Q163" s="35"/>
      <c r="R163" s="31"/>
      <c r="S163" s="32"/>
      <c r="T163" s="31"/>
      <c r="U163" s="31"/>
      <c r="V163" s="96"/>
      <c r="W163" s="96"/>
      <c r="X163" s="31"/>
      <c r="Y163" s="25"/>
      <c r="Z163" s="1" t="str">
        <f t="shared" si="48"/>
        <v/>
      </c>
      <c r="AA163" s="1" t="str">
        <f t="shared" si="49"/>
        <v/>
      </c>
      <c r="AB163" s="1" t="str">
        <f t="shared" si="50"/>
        <v/>
      </c>
      <c r="AC163" s="1" t="str">
        <f t="shared" si="51"/>
        <v/>
      </c>
      <c r="AD163" s="1" t="str">
        <f t="shared" si="52"/>
        <v/>
      </c>
      <c r="AE163" s="1" t="str">
        <f t="shared" si="53"/>
        <v/>
      </c>
      <c r="AF163" s="1" t="str">
        <f t="shared" si="54"/>
        <v/>
      </c>
      <c r="AG163" s="1" t="str">
        <f t="shared" si="55"/>
        <v/>
      </c>
      <c r="AH163" s="1" t="str">
        <f t="shared" si="56"/>
        <v/>
      </c>
      <c r="AI163" s="1" t="str">
        <f t="shared" si="57"/>
        <v/>
      </c>
      <c r="AJ163" s="1" t="str">
        <f t="shared" si="58"/>
        <v/>
      </c>
      <c r="AK163" s="1" t="str">
        <f t="shared" si="59"/>
        <v/>
      </c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  <c r="HX163" s="25"/>
      <c r="HY163" s="25"/>
      <c r="HZ163" s="25"/>
      <c r="IA163" s="25"/>
      <c r="IB163" s="25"/>
      <c r="IC163" s="25"/>
      <c r="ID163" s="25"/>
      <c r="IE163" s="25"/>
      <c r="IF163" s="25"/>
      <c r="IG163" s="25"/>
      <c r="IH163" s="25"/>
      <c r="II163" s="25"/>
      <c r="IJ163" s="25"/>
      <c r="IK163" s="25"/>
      <c r="IL163" s="25"/>
      <c r="IM163" s="25"/>
      <c r="IN163" s="25"/>
    </row>
    <row r="164" spans="1:248" ht="17.399999999999999">
      <c r="A164" s="29"/>
      <c r="B164" s="29"/>
      <c r="C164" s="29"/>
      <c r="D164" s="29"/>
      <c r="E164" s="29"/>
      <c r="F164" s="29"/>
      <c r="G164" s="30"/>
      <c r="H164" s="31"/>
      <c r="I164" s="30"/>
      <c r="J164" s="29"/>
      <c r="K164" s="31"/>
      <c r="L164" s="32"/>
      <c r="M164" s="32"/>
      <c r="N164" s="77"/>
      <c r="O164" s="33"/>
      <c r="P164" s="34"/>
      <c r="Q164" s="35"/>
      <c r="R164" s="31"/>
      <c r="S164" s="32"/>
      <c r="T164" s="31"/>
      <c r="U164" s="31"/>
      <c r="V164" s="96"/>
      <c r="W164" s="96"/>
      <c r="X164" s="31"/>
      <c r="Y164" s="25"/>
      <c r="Z164" s="1" t="str">
        <f t="shared" si="48"/>
        <v/>
      </c>
      <c r="AA164" s="1" t="str">
        <f t="shared" si="49"/>
        <v/>
      </c>
      <c r="AB164" s="1" t="str">
        <f t="shared" si="50"/>
        <v/>
      </c>
      <c r="AC164" s="1" t="str">
        <f t="shared" si="51"/>
        <v/>
      </c>
      <c r="AD164" s="1" t="str">
        <f t="shared" si="52"/>
        <v/>
      </c>
      <c r="AE164" s="1" t="str">
        <f t="shared" si="53"/>
        <v/>
      </c>
      <c r="AF164" s="1" t="str">
        <f t="shared" si="54"/>
        <v/>
      </c>
      <c r="AG164" s="1" t="str">
        <f t="shared" si="55"/>
        <v/>
      </c>
      <c r="AH164" s="1" t="str">
        <f t="shared" si="56"/>
        <v/>
      </c>
      <c r="AI164" s="1" t="str">
        <f t="shared" si="57"/>
        <v/>
      </c>
      <c r="AJ164" s="1" t="str">
        <f t="shared" si="58"/>
        <v/>
      </c>
      <c r="AK164" s="1" t="str">
        <f t="shared" si="59"/>
        <v/>
      </c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  <c r="IH164" s="25"/>
      <c r="II164" s="25"/>
      <c r="IJ164" s="25"/>
      <c r="IK164" s="25"/>
      <c r="IL164" s="25"/>
      <c r="IM164" s="25"/>
      <c r="IN164" s="25"/>
    </row>
    <row r="165" spans="1:248" ht="17.399999999999999">
      <c r="A165" s="29"/>
      <c r="B165" s="29"/>
      <c r="C165" s="29"/>
      <c r="D165" s="29"/>
      <c r="E165" s="29"/>
      <c r="F165" s="29"/>
      <c r="G165" s="30"/>
      <c r="H165" s="31"/>
      <c r="I165" s="30"/>
      <c r="J165" s="29"/>
      <c r="K165" s="31"/>
      <c r="L165" s="32"/>
      <c r="M165" s="32"/>
      <c r="N165" s="77"/>
      <c r="O165" s="33"/>
      <c r="P165" s="34"/>
      <c r="Q165" s="35"/>
      <c r="R165" s="31"/>
      <c r="S165" s="32"/>
      <c r="T165" s="31"/>
      <c r="U165" s="31"/>
      <c r="V165" s="96"/>
      <c r="W165" s="96"/>
      <c r="X165" s="31"/>
      <c r="Y165" s="25"/>
      <c r="Z165" s="1" t="str">
        <f t="shared" si="48"/>
        <v/>
      </c>
      <c r="AA165" s="1" t="str">
        <f t="shared" si="49"/>
        <v/>
      </c>
      <c r="AB165" s="1" t="str">
        <f t="shared" si="50"/>
        <v/>
      </c>
      <c r="AC165" s="1" t="str">
        <f t="shared" si="51"/>
        <v/>
      </c>
      <c r="AD165" s="1" t="str">
        <f t="shared" si="52"/>
        <v/>
      </c>
      <c r="AE165" s="1" t="str">
        <f t="shared" si="53"/>
        <v/>
      </c>
      <c r="AF165" s="1" t="str">
        <f t="shared" si="54"/>
        <v/>
      </c>
      <c r="AG165" s="1" t="str">
        <f t="shared" si="55"/>
        <v/>
      </c>
      <c r="AH165" s="1" t="str">
        <f t="shared" si="56"/>
        <v/>
      </c>
      <c r="AI165" s="1" t="str">
        <f t="shared" si="57"/>
        <v/>
      </c>
      <c r="AJ165" s="1" t="str">
        <f t="shared" si="58"/>
        <v/>
      </c>
      <c r="AK165" s="1" t="str">
        <f t="shared" si="59"/>
        <v/>
      </c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  <c r="IH165" s="25"/>
      <c r="II165" s="25"/>
      <c r="IJ165" s="25"/>
      <c r="IK165" s="25"/>
      <c r="IL165" s="25"/>
      <c r="IM165" s="25"/>
      <c r="IN165" s="25"/>
    </row>
    <row r="166" spans="1:248" ht="17.399999999999999">
      <c r="A166" s="29"/>
      <c r="B166" s="29"/>
      <c r="C166" s="29"/>
      <c r="D166" s="29"/>
      <c r="E166" s="29"/>
      <c r="F166" s="29"/>
      <c r="G166" s="30"/>
      <c r="H166" s="31"/>
      <c r="I166" s="30"/>
      <c r="J166" s="29"/>
      <c r="K166" s="31"/>
      <c r="L166" s="32"/>
      <c r="M166" s="32"/>
      <c r="N166" s="77"/>
      <c r="O166" s="33"/>
      <c r="P166" s="34"/>
      <c r="Q166" s="35"/>
      <c r="R166" s="31"/>
      <c r="S166" s="32"/>
      <c r="T166" s="31"/>
      <c r="U166" s="31"/>
      <c r="V166" s="96"/>
      <c r="W166" s="96"/>
      <c r="X166" s="31"/>
      <c r="Y166" s="25"/>
      <c r="Z166" s="1" t="str">
        <f t="shared" si="48"/>
        <v/>
      </c>
      <c r="AA166" s="1" t="str">
        <f t="shared" si="49"/>
        <v/>
      </c>
      <c r="AB166" s="1" t="str">
        <f t="shared" si="50"/>
        <v/>
      </c>
      <c r="AC166" s="1" t="str">
        <f t="shared" si="51"/>
        <v/>
      </c>
      <c r="AD166" s="1" t="str">
        <f t="shared" si="52"/>
        <v/>
      </c>
      <c r="AE166" s="1" t="str">
        <f t="shared" si="53"/>
        <v/>
      </c>
      <c r="AF166" s="1" t="str">
        <f t="shared" si="54"/>
        <v/>
      </c>
      <c r="AG166" s="1" t="str">
        <f t="shared" si="55"/>
        <v/>
      </c>
      <c r="AH166" s="1" t="str">
        <f t="shared" si="56"/>
        <v/>
      </c>
      <c r="AI166" s="1" t="str">
        <f t="shared" si="57"/>
        <v/>
      </c>
      <c r="AJ166" s="1" t="str">
        <f t="shared" si="58"/>
        <v/>
      </c>
      <c r="AK166" s="1" t="str">
        <f t="shared" si="59"/>
        <v/>
      </c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  <c r="HR166" s="25"/>
      <c r="HS166" s="25"/>
      <c r="HT166" s="25"/>
      <c r="HU166" s="25"/>
      <c r="HV166" s="25"/>
      <c r="HW166" s="25"/>
      <c r="HX166" s="25"/>
      <c r="HY166" s="25"/>
      <c r="HZ166" s="25"/>
      <c r="IA166" s="25"/>
      <c r="IB166" s="25"/>
      <c r="IC166" s="25"/>
      <c r="ID166" s="25"/>
      <c r="IE166" s="25"/>
      <c r="IF166" s="25"/>
      <c r="IG166" s="25"/>
      <c r="IH166" s="25"/>
      <c r="II166" s="25"/>
      <c r="IJ166" s="25"/>
      <c r="IK166" s="25"/>
      <c r="IL166" s="25"/>
      <c r="IM166" s="25"/>
      <c r="IN166" s="25"/>
    </row>
    <row r="167" spans="1:248" ht="17.399999999999999">
      <c r="A167" s="29"/>
      <c r="B167" s="29"/>
      <c r="C167" s="29"/>
      <c r="D167" s="29"/>
      <c r="E167" s="29"/>
      <c r="F167" s="29"/>
      <c r="G167" s="30"/>
      <c r="H167" s="31"/>
      <c r="I167" s="30"/>
      <c r="J167" s="29"/>
      <c r="K167" s="31"/>
      <c r="L167" s="32"/>
      <c r="M167" s="32"/>
      <c r="N167" s="77"/>
      <c r="O167" s="33"/>
      <c r="P167" s="34"/>
      <c r="Q167" s="35"/>
      <c r="R167" s="31"/>
      <c r="S167" s="32"/>
      <c r="T167" s="31"/>
      <c r="U167" s="31"/>
      <c r="V167" s="96"/>
      <c r="W167" s="96"/>
      <c r="X167" s="31"/>
      <c r="Y167" s="25"/>
      <c r="Z167" s="1" t="str">
        <f t="shared" si="48"/>
        <v/>
      </c>
      <c r="AA167" s="1" t="str">
        <f t="shared" si="49"/>
        <v/>
      </c>
      <c r="AB167" s="1" t="str">
        <f t="shared" si="50"/>
        <v/>
      </c>
      <c r="AC167" s="1" t="str">
        <f t="shared" si="51"/>
        <v/>
      </c>
      <c r="AD167" s="1" t="str">
        <f t="shared" si="52"/>
        <v/>
      </c>
      <c r="AE167" s="1" t="str">
        <f t="shared" si="53"/>
        <v/>
      </c>
      <c r="AF167" s="1" t="str">
        <f t="shared" si="54"/>
        <v/>
      </c>
      <c r="AG167" s="1" t="str">
        <f t="shared" si="55"/>
        <v/>
      </c>
      <c r="AH167" s="1" t="str">
        <f t="shared" si="56"/>
        <v/>
      </c>
      <c r="AI167" s="1" t="str">
        <f t="shared" si="57"/>
        <v/>
      </c>
      <c r="AJ167" s="1" t="str">
        <f t="shared" si="58"/>
        <v/>
      </c>
      <c r="AK167" s="1" t="str">
        <f t="shared" si="59"/>
        <v/>
      </c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  <c r="HR167" s="25"/>
      <c r="HS167" s="25"/>
      <c r="HT167" s="25"/>
      <c r="HU167" s="25"/>
      <c r="HV167" s="25"/>
      <c r="HW167" s="25"/>
      <c r="HX167" s="25"/>
      <c r="HY167" s="25"/>
      <c r="HZ167" s="25"/>
      <c r="IA167" s="25"/>
      <c r="IB167" s="25"/>
      <c r="IC167" s="25"/>
      <c r="ID167" s="25"/>
      <c r="IE167" s="25"/>
      <c r="IF167" s="25"/>
      <c r="IG167" s="25"/>
      <c r="IH167" s="25"/>
      <c r="II167" s="25"/>
      <c r="IJ167" s="25"/>
      <c r="IK167" s="25"/>
      <c r="IL167" s="25"/>
      <c r="IM167" s="25"/>
      <c r="IN167" s="25"/>
    </row>
    <row r="168" spans="1:248" ht="17.399999999999999">
      <c r="A168" s="29"/>
      <c r="B168" s="29"/>
      <c r="C168" s="29"/>
      <c r="D168" s="29"/>
      <c r="E168" s="29"/>
      <c r="F168" s="29"/>
      <c r="G168" s="30"/>
      <c r="H168" s="31"/>
      <c r="I168" s="30"/>
      <c r="J168" s="29"/>
      <c r="K168" s="31"/>
      <c r="L168" s="32"/>
      <c r="M168" s="32"/>
      <c r="N168" s="77"/>
      <c r="O168" s="33"/>
      <c r="P168" s="34"/>
      <c r="Q168" s="35"/>
      <c r="R168" s="31"/>
      <c r="S168" s="32"/>
      <c r="T168" s="31"/>
      <c r="U168" s="31"/>
      <c r="V168" s="96"/>
      <c r="W168" s="96"/>
      <c r="X168" s="31"/>
      <c r="Y168" s="25"/>
      <c r="Z168" s="1" t="str">
        <f t="shared" si="48"/>
        <v/>
      </c>
      <c r="AA168" s="1" t="str">
        <f t="shared" si="49"/>
        <v/>
      </c>
      <c r="AB168" s="1" t="str">
        <f t="shared" si="50"/>
        <v/>
      </c>
      <c r="AC168" s="1" t="str">
        <f t="shared" si="51"/>
        <v/>
      </c>
      <c r="AD168" s="1" t="str">
        <f t="shared" si="52"/>
        <v/>
      </c>
      <c r="AE168" s="1" t="str">
        <f t="shared" si="53"/>
        <v/>
      </c>
      <c r="AF168" s="1" t="str">
        <f t="shared" si="54"/>
        <v/>
      </c>
      <c r="AG168" s="1" t="str">
        <f t="shared" si="55"/>
        <v/>
      </c>
      <c r="AH168" s="1" t="str">
        <f t="shared" si="56"/>
        <v/>
      </c>
      <c r="AI168" s="1" t="str">
        <f t="shared" si="57"/>
        <v/>
      </c>
      <c r="AJ168" s="1" t="str">
        <f t="shared" si="58"/>
        <v/>
      </c>
      <c r="AK168" s="1" t="str">
        <f t="shared" si="59"/>
        <v/>
      </c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  <c r="HR168" s="25"/>
      <c r="HS168" s="25"/>
      <c r="HT168" s="25"/>
      <c r="HU168" s="25"/>
      <c r="HV168" s="25"/>
      <c r="HW168" s="25"/>
      <c r="HX168" s="25"/>
      <c r="HY168" s="25"/>
      <c r="HZ168" s="25"/>
      <c r="IA168" s="25"/>
      <c r="IB168" s="25"/>
      <c r="IC168" s="25"/>
      <c r="ID168" s="25"/>
      <c r="IE168" s="25"/>
      <c r="IF168" s="25"/>
      <c r="IG168" s="25"/>
      <c r="IH168" s="25"/>
      <c r="II168" s="25"/>
      <c r="IJ168" s="25"/>
      <c r="IK168" s="25"/>
      <c r="IL168" s="25"/>
      <c r="IM168" s="25"/>
      <c r="IN168" s="25"/>
    </row>
    <row r="169" spans="1:248" ht="17.399999999999999">
      <c r="A169" s="29"/>
      <c r="B169" s="29"/>
      <c r="C169" s="29"/>
      <c r="D169" s="29"/>
      <c r="E169" s="29"/>
      <c r="F169" s="29"/>
      <c r="G169" s="30"/>
      <c r="H169" s="31"/>
      <c r="I169" s="30"/>
      <c r="J169" s="29"/>
      <c r="K169" s="31"/>
      <c r="L169" s="32"/>
      <c r="M169" s="32"/>
      <c r="N169" s="77"/>
      <c r="O169" s="33"/>
      <c r="P169" s="34"/>
      <c r="Q169" s="35"/>
      <c r="R169" s="31"/>
      <c r="S169" s="32"/>
      <c r="T169" s="31"/>
      <c r="U169" s="31"/>
      <c r="V169" s="96"/>
      <c r="W169" s="96"/>
      <c r="X169" s="31"/>
      <c r="Y169" s="25"/>
      <c r="Z169" s="1" t="str">
        <f t="shared" si="48"/>
        <v/>
      </c>
      <c r="AA169" s="1" t="str">
        <f t="shared" si="49"/>
        <v/>
      </c>
      <c r="AB169" s="1" t="str">
        <f t="shared" si="50"/>
        <v/>
      </c>
      <c r="AC169" s="1" t="str">
        <f t="shared" si="51"/>
        <v/>
      </c>
      <c r="AD169" s="1" t="str">
        <f t="shared" si="52"/>
        <v/>
      </c>
      <c r="AE169" s="1" t="str">
        <f t="shared" si="53"/>
        <v/>
      </c>
      <c r="AF169" s="1" t="str">
        <f t="shared" si="54"/>
        <v/>
      </c>
      <c r="AG169" s="1" t="str">
        <f t="shared" si="55"/>
        <v/>
      </c>
      <c r="AH169" s="1" t="str">
        <f t="shared" si="56"/>
        <v/>
      </c>
      <c r="AI169" s="1" t="str">
        <f t="shared" si="57"/>
        <v/>
      </c>
      <c r="AJ169" s="1" t="str">
        <f t="shared" si="58"/>
        <v/>
      </c>
      <c r="AK169" s="1" t="str">
        <f t="shared" si="59"/>
        <v/>
      </c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  <c r="HR169" s="25"/>
      <c r="HS169" s="25"/>
      <c r="HT169" s="25"/>
      <c r="HU169" s="25"/>
      <c r="HV169" s="25"/>
      <c r="HW169" s="25"/>
      <c r="HX169" s="25"/>
      <c r="HY169" s="25"/>
      <c r="HZ169" s="25"/>
      <c r="IA169" s="25"/>
      <c r="IB169" s="25"/>
      <c r="IC169" s="25"/>
      <c r="ID169" s="25"/>
      <c r="IE169" s="25"/>
      <c r="IF169" s="25"/>
      <c r="IG169" s="25"/>
      <c r="IH169" s="25"/>
      <c r="II169" s="25"/>
      <c r="IJ169" s="25"/>
      <c r="IK169" s="25"/>
      <c r="IL169" s="25"/>
      <c r="IM169" s="25"/>
      <c r="IN169" s="25"/>
    </row>
    <row r="170" spans="1:248" ht="17.399999999999999">
      <c r="A170" s="29"/>
      <c r="B170" s="29"/>
      <c r="C170" s="29"/>
      <c r="D170" s="46"/>
      <c r="E170" s="29"/>
      <c r="F170" s="29"/>
      <c r="G170" s="30"/>
      <c r="H170" s="31"/>
      <c r="I170" s="30"/>
      <c r="J170" s="29"/>
      <c r="K170" s="31"/>
      <c r="L170" s="32"/>
      <c r="M170" s="32"/>
      <c r="N170" s="77"/>
      <c r="O170" s="33"/>
      <c r="P170" s="34"/>
      <c r="Q170" s="35"/>
      <c r="R170" s="31"/>
      <c r="S170" s="32"/>
      <c r="T170" s="31"/>
      <c r="U170" s="31"/>
      <c r="V170" s="96"/>
      <c r="W170" s="96"/>
      <c r="X170" s="31"/>
      <c r="Y170" s="25"/>
      <c r="Z170" s="1" t="str">
        <f t="shared" si="48"/>
        <v/>
      </c>
      <c r="AA170" s="1" t="str">
        <f t="shared" si="49"/>
        <v/>
      </c>
      <c r="AB170" s="1" t="str">
        <f t="shared" si="50"/>
        <v/>
      </c>
      <c r="AC170" s="1" t="str">
        <f t="shared" si="51"/>
        <v/>
      </c>
      <c r="AD170" s="1" t="str">
        <f t="shared" si="52"/>
        <v/>
      </c>
      <c r="AE170" s="1" t="str">
        <f t="shared" si="53"/>
        <v/>
      </c>
      <c r="AF170" s="1" t="str">
        <f t="shared" si="54"/>
        <v/>
      </c>
      <c r="AG170" s="1" t="str">
        <f t="shared" si="55"/>
        <v/>
      </c>
      <c r="AH170" s="1" t="str">
        <f t="shared" si="56"/>
        <v/>
      </c>
      <c r="AI170" s="1" t="str">
        <f t="shared" si="57"/>
        <v/>
      </c>
      <c r="AJ170" s="1" t="str">
        <f t="shared" si="58"/>
        <v/>
      </c>
      <c r="AK170" s="1" t="str">
        <f t="shared" si="59"/>
        <v/>
      </c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  <c r="HR170" s="25"/>
      <c r="HS170" s="25"/>
      <c r="HT170" s="25"/>
      <c r="HU170" s="25"/>
      <c r="HV170" s="25"/>
      <c r="HW170" s="25"/>
      <c r="HX170" s="25"/>
      <c r="HY170" s="25"/>
      <c r="HZ170" s="25"/>
      <c r="IA170" s="25"/>
      <c r="IB170" s="25"/>
      <c r="IC170" s="25"/>
      <c r="ID170" s="25"/>
      <c r="IE170" s="25"/>
      <c r="IF170" s="25"/>
      <c r="IG170" s="25"/>
      <c r="IH170" s="25"/>
      <c r="II170" s="25"/>
      <c r="IJ170" s="25"/>
      <c r="IK170" s="25"/>
      <c r="IL170" s="25"/>
      <c r="IM170" s="25"/>
      <c r="IN170" s="25"/>
    </row>
    <row r="171" spans="1:248" ht="17.399999999999999">
      <c r="A171" s="29"/>
      <c r="B171" s="29"/>
      <c r="C171" s="29"/>
      <c r="D171" s="46"/>
      <c r="E171" s="29"/>
      <c r="F171" s="29"/>
      <c r="G171" s="30"/>
      <c r="H171" s="31"/>
      <c r="I171" s="30"/>
      <c r="J171" s="29"/>
      <c r="K171" s="31"/>
      <c r="L171" s="32"/>
      <c r="M171" s="32"/>
      <c r="N171" s="77"/>
      <c r="O171" s="33"/>
      <c r="P171" s="34"/>
      <c r="Q171" s="35"/>
      <c r="R171" s="31"/>
      <c r="S171" s="32"/>
      <c r="T171" s="31"/>
      <c r="U171" s="31"/>
      <c r="V171" s="96"/>
      <c r="W171" s="96"/>
      <c r="X171" s="31"/>
      <c r="Y171" s="25"/>
      <c r="Z171" s="1" t="str">
        <f t="shared" si="48"/>
        <v/>
      </c>
      <c r="AA171" s="1" t="str">
        <f t="shared" si="49"/>
        <v/>
      </c>
      <c r="AB171" s="1" t="str">
        <f t="shared" si="50"/>
        <v/>
      </c>
      <c r="AC171" s="1" t="str">
        <f t="shared" si="51"/>
        <v/>
      </c>
      <c r="AD171" s="1" t="str">
        <f t="shared" si="52"/>
        <v/>
      </c>
      <c r="AE171" s="1" t="str">
        <f t="shared" si="53"/>
        <v/>
      </c>
      <c r="AF171" s="1" t="str">
        <f t="shared" si="54"/>
        <v/>
      </c>
      <c r="AG171" s="1" t="str">
        <f t="shared" si="55"/>
        <v/>
      </c>
      <c r="AH171" s="1" t="str">
        <f t="shared" si="56"/>
        <v/>
      </c>
      <c r="AI171" s="1" t="str">
        <f t="shared" si="57"/>
        <v/>
      </c>
      <c r="AJ171" s="1" t="str">
        <f t="shared" si="58"/>
        <v/>
      </c>
      <c r="AK171" s="1" t="str">
        <f t="shared" si="59"/>
        <v/>
      </c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  <c r="HR171" s="25"/>
      <c r="HS171" s="25"/>
      <c r="HT171" s="25"/>
      <c r="HU171" s="25"/>
      <c r="HV171" s="25"/>
      <c r="HW171" s="25"/>
      <c r="HX171" s="25"/>
      <c r="HY171" s="25"/>
      <c r="HZ171" s="25"/>
      <c r="IA171" s="25"/>
      <c r="IB171" s="25"/>
      <c r="IC171" s="25"/>
      <c r="ID171" s="25"/>
      <c r="IE171" s="25"/>
      <c r="IF171" s="25"/>
      <c r="IG171" s="25"/>
      <c r="IH171" s="25"/>
      <c r="II171" s="25"/>
      <c r="IJ171" s="25"/>
      <c r="IK171" s="25"/>
      <c r="IL171" s="25"/>
      <c r="IM171" s="25"/>
      <c r="IN171" s="25"/>
    </row>
    <row r="172" spans="1:248" ht="17.399999999999999">
      <c r="A172" s="29"/>
      <c r="B172" s="29"/>
      <c r="C172" s="29"/>
      <c r="D172" s="29"/>
      <c r="E172" s="29"/>
      <c r="F172" s="29"/>
      <c r="G172" s="30"/>
      <c r="H172" s="31"/>
      <c r="I172" s="30"/>
      <c r="J172" s="29"/>
      <c r="K172" s="31"/>
      <c r="L172" s="32"/>
      <c r="M172" s="32"/>
      <c r="N172" s="77"/>
      <c r="O172" s="33"/>
      <c r="P172" s="34"/>
      <c r="Q172" s="35"/>
      <c r="R172" s="31"/>
      <c r="S172" s="32"/>
      <c r="T172" s="31"/>
      <c r="U172" s="31"/>
      <c r="V172" s="96"/>
      <c r="W172" s="96"/>
      <c r="X172" s="31"/>
      <c r="Y172" s="25"/>
      <c r="Z172" s="1" t="str">
        <f t="shared" si="48"/>
        <v/>
      </c>
      <c r="AA172" s="1" t="str">
        <f t="shared" si="49"/>
        <v/>
      </c>
      <c r="AB172" s="1" t="str">
        <f t="shared" si="50"/>
        <v/>
      </c>
      <c r="AC172" s="1" t="str">
        <f t="shared" si="51"/>
        <v/>
      </c>
      <c r="AD172" s="1" t="str">
        <f t="shared" si="52"/>
        <v/>
      </c>
      <c r="AE172" s="1" t="str">
        <f t="shared" si="53"/>
        <v/>
      </c>
      <c r="AF172" s="1" t="str">
        <f t="shared" si="54"/>
        <v/>
      </c>
      <c r="AG172" s="1" t="str">
        <f t="shared" si="55"/>
        <v/>
      </c>
      <c r="AH172" s="1" t="str">
        <f t="shared" si="56"/>
        <v/>
      </c>
      <c r="AI172" s="1" t="str">
        <f t="shared" si="57"/>
        <v/>
      </c>
      <c r="AJ172" s="1" t="str">
        <f t="shared" si="58"/>
        <v/>
      </c>
      <c r="AK172" s="1" t="str">
        <f t="shared" si="59"/>
        <v/>
      </c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  <c r="HR172" s="25"/>
      <c r="HS172" s="25"/>
      <c r="HT172" s="25"/>
      <c r="HU172" s="25"/>
      <c r="HV172" s="25"/>
      <c r="HW172" s="25"/>
      <c r="HX172" s="25"/>
      <c r="HY172" s="25"/>
      <c r="HZ172" s="25"/>
      <c r="IA172" s="25"/>
      <c r="IB172" s="25"/>
      <c r="IC172" s="25"/>
      <c r="ID172" s="25"/>
      <c r="IE172" s="25"/>
      <c r="IF172" s="25"/>
      <c r="IG172" s="25"/>
      <c r="IH172" s="25"/>
      <c r="II172" s="25"/>
      <c r="IJ172" s="25"/>
      <c r="IK172" s="25"/>
      <c r="IL172" s="25"/>
      <c r="IM172" s="25"/>
      <c r="IN172" s="25"/>
    </row>
    <row r="173" spans="1:248" ht="17.399999999999999">
      <c r="A173" s="29"/>
      <c r="B173" s="29"/>
      <c r="C173" s="29"/>
      <c r="D173" s="29"/>
      <c r="E173" s="29"/>
      <c r="F173" s="29"/>
      <c r="G173" s="30"/>
      <c r="H173" s="31"/>
      <c r="I173" s="30"/>
      <c r="J173" s="45"/>
      <c r="K173" s="31"/>
      <c r="L173" s="32"/>
      <c r="M173" s="32"/>
      <c r="N173" s="77"/>
      <c r="O173" s="33"/>
      <c r="P173" s="34"/>
      <c r="Q173" s="35"/>
      <c r="R173" s="31"/>
      <c r="S173" s="32"/>
      <c r="T173" s="31"/>
      <c r="U173" s="31"/>
      <c r="V173" s="96"/>
      <c r="W173" s="96"/>
      <c r="X173" s="31"/>
      <c r="Y173" s="25"/>
      <c r="Z173" s="1" t="str">
        <f t="shared" si="48"/>
        <v/>
      </c>
      <c r="AA173" s="1" t="str">
        <f t="shared" si="49"/>
        <v/>
      </c>
      <c r="AB173" s="1" t="str">
        <f t="shared" si="50"/>
        <v/>
      </c>
      <c r="AC173" s="1" t="str">
        <f t="shared" si="51"/>
        <v/>
      </c>
      <c r="AD173" s="1" t="str">
        <f t="shared" si="52"/>
        <v/>
      </c>
      <c r="AE173" s="1" t="str">
        <f t="shared" si="53"/>
        <v/>
      </c>
      <c r="AF173" s="1" t="str">
        <f t="shared" si="54"/>
        <v/>
      </c>
      <c r="AG173" s="1" t="str">
        <f t="shared" si="55"/>
        <v/>
      </c>
      <c r="AH173" s="1" t="str">
        <f t="shared" si="56"/>
        <v/>
      </c>
      <c r="AI173" s="1" t="str">
        <f t="shared" si="57"/>
        <v/>
      </c>
      <c r="AJ173" s="1" t="str">
        <f t="shared" si="58"/>
        <v/>
      </c>
      <c r="AK173" s="1" t="str">
        <f t="shared" si="59"/>
        <v/>
      </c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S173" s="25"/>
      <c r="HT173" s="25"/>
      <c r="HU173" s="25"/>
      <c r="HV173" s="25"/>
      <c r="HW173" s="25"/>
      <c r="HX173" s="25"/>
      <c r="HY173" s="25"/>
      <c r="HZ173" s="25"/>
      <c r="IA173" s="25"/>
      <c r="IB173" s="25"/>
      <c r="IC173" s="25"/>
      <c r="ID173" s="25"/>
      <c r="IE173" s="25"/>
      <c r="IF173" s="25"/>
      <c r="IG173" s="25"/>
      <c r="IH173" s="25"/>
      <c r="II173" s="25"/>
      <c r="IJ173" s="25"/>
      <c r="IK173" s="25"/>
      <c r="IL173" s="25"/>
      <c r="IM173" s="25"/>
      <c r="IN173" s="25"/>
    </row>
    <row r="174" spans="1:248" ht="17.399999999999999">
      <c r="A174" s="29"/>
      <c r="B174" s="29"/>
      <c r="C174" s="29"/>
      <c r="D174" s="29"/>
      <c r="E174" s="29"/>
      <c r="F174" s="29"/>
      <c r="G174" s="30"/>
      <c r="H174" s="31"/>
      <c r="I174" s="30"/>
      <c r="J174" s="45"/>
      <c r="K174" s="31"/>
      <c r="L174" s="32"/>
      <c r="M174" s="32"/>
      <c r="N174" s="77"/>
      <c r="O174" s="33"/>
      <c r="P174" s="34"/>
      <c r="Q174" s="35"/>
      <c r="R174" s="31"/>
      <c r="S174" s="32"/>
      <c r="T174" s="31"/>
      <c r="U174" s="31"/>
      <c r="V174" s="96"/>
      <c r="W174" s="96"/>
      <c r="X174" s="31"/>
      <c r="Y174" s="25"/>
      <c r="Z174" s="1" t="str">
        <f t="shared" si="48"/>
        <v/>
      </c>
      <c r="AA174" s="1" t="str">
        <f t="shared" si="49"/>
        <v/>
      </c>
      <c r="AB174" s="1" t="str">
        <f t="shared" si="50"/>
        <v/>
      </c>
      <c r="AC174" s="1" t="str">
        <f t="shared" si="51"/>
        <v/>
      </c>
      <c r="AD174" s="1" t="str">
        <f t="shared" si="52"/>
        <v/>
      </c>
      <c r="AE174" s="1" t="str">
        <f t="shared" si="53"/>
        <v/>
      </c>
      <c r="AF174" s="1" t="str">
        <f t="shared" si="54"/>
        <v/>
      </c>
      <c r="AG174" s="1" t="str">
        <f t="shared" si="55"/>
        <v/>
      </c>
      <c r="AH174" s="1" t="str">
        <f t="shared" si="56"/>
        <v/>
      </c>
      <c r="AI174" s="1" t="str">
        <f t="shared" si="57"/>
        <v/>
      </c>
      <c r="AJ174" s="1" t="str">
        <f t="shared" si="58"/>
        <v/>
      </c>
      <c r="AK174" s="1" t="str">
        <f t="shared" si="59"/>
        <v/>
      </c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  <c r="HR174" s="25"/>
      <c r="HS174" s="25"/>
      <c r="HT174" s="25"/>
      <c r="HU174" s="25"/>
      <c r="HV174" s="25"/>
      <c r="HW174" s="25"/>
      <c r="HX174" s="25"/>
      <c r="HY174" s="25"/>
      <c r="HZ174" s="25"/>
      <c r="IA174" s="25"/>
      <c r="IB174" s="25"/>
      <c r="IC174" s="25"/>
      <c r="ID174" s="25"/>
      <c r="IE174" s="25"/>
      <c r="IF174" s="25"/>
      <c r="IG174" s="25"/>
      <c r="IH174" s="25"/>
      <c r="II174" s="25"/>
      <c r="IJ174" s="25"/>
      <c r="IK174" s="25"/>
      <c r="IL174" s="25"/>
      <c r="IM174" s="25"/>
      <c r="IN174" s="25"/>
    </row>
    <row r="175" spans="1:248" ht="17.399999999999999">
      <c r="A175" s="29"/>
      <c r="B175" s="29"/>
      <c r="C175" s="29"/>
      <c r="D175" s="29"/>
      <c r="E175" s="29"/>
      <c r="F175" s="29"/>
      <c r="G175" s="30"/>
      <c r="H175" s="31"/>
      <c r="I175" s="30"/>
      <c r="J175" s="45"/>
      <c r="K175" s="31"/>
      <c r="L175" s="32"/>
      <c r="M175" s="32"/>
      <c r="N175" s="77"/>
      <c r="O175" s="33"/>
      <c r="P175" s="34"/>
      <c r="Q175" s="35"/>
      <c r="R175" s="31"/>
      <c r="S175" s="32"/>
      <c r="T175" s="31"/>
      <c r="U175" s="31"/>
      <c r="V175" s="96"/>
      <c r="W175" s="96"/>
      <c r="X175" s="31"/>
      <c r="Y175" s="25"/>
      <c r="Z175" s="1" t="str">
        <f t="shared" si="48"/>
        <v/>
      </c>
      <c r="AA175" s="1" t="str">
        <f t="shared" si="49"/>
        <v/>
      </c>
      <c r="AB175" s="1" t="str">
        <f t="shared" si="50"/>
        <v/>
      </c>
      <c r="AC175" s="1" t="str">
        <f t="shared" si="51"/>
        <v/>
      </c>
      <c r="AD175" s="1" t="str">
        <f t="shared" si="52"/>
        <v/>
      </c>
      <c r="AE175" s="1" t="str">
        <f t="shared" si="53"/>
        <v/>
      </c>
      <c r="AF175" s="1" t="str">
        <f t="shared" si="54"/>
        <v/>
      </c>
      <c r="AG175" s="1" t="str">
        <f t="shared" si="55"/>
        <v/>
      </c>
      <c r="AH175" s="1" t="str">
        <f t="shared" si="56"/>
        <v/>
      </c>
      <c r="AI175" s="1" t="str">
        <f t="shared" si="57"/>
        <v/>
      </c>
      <c r="AJ175" s="1" t="str">
        <f t="shared" si="58"/>
        <v/>
      </c>
      <c r="AK175" s="1" t="str">
        <f t="shared" si="59"/>
        <v/>
      </c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  <c r="HR175" s="25"/>
      <c r="HS175" s="25"/>
      <c r="HT175" s="25"/>
      <c r="HU175" s="25"/>
      <c r="HV175" s="25"/>
      <c r="HW175" s="25"/>
      <c r="HX175" s="25"/>
      <c r="HY175" s="25"/>
      <c r="HZ175" s="25"/>
      <c r="IA175" s="25"/>
      <c r="IB175" s="25"/>
      <c r="IC175" s="25"/>
      <c r="ID175" s="25"/>
      <c r="IE175" s="25"/>
      <c r="IF175" s="25"/>
      <c r="IG175" s="25"/>
      <c r="IH175" s="25"/>
      <c r="II175" s="25"/>
      <c r="IJ175" s="25"/>
      <c r="IK175" s="25"/>
      <c r="IL175" s="25"/>
      <c r="IM175" s="25"/>
      <c r="IN175" s="25"/>
    </row>
    <row r="176" spans="1:248" ht="17.399999999999999">
      <c r="A176" s="29"/>
      <c r="B176" s="29"/>
      <c r="C176" s="29"/>
      <c r="D176" s="29"/>
      <c r="E176" s="29"/>
      <c r="F176" s="29"/>
      <c r="G176" s="30"/>
      <c r="H176" s="31"/>
      <c r="I176" s="30"/>
      <c r="J176" s="29"/>
      <c r="K176" s="31"/>
      <c r="L176" s="32"/>
      <c r="M176" s="32"/>
      <c r="N176" s="77"/>
      <c r="O176" s="33"/>
      <c r="P176" s="34"/>
      <c r="Q176" s="35"/>
      <c r="R176" s="31"/>
      <c r="S176" s="32"/>
      <c r="T176" s="31"/>
      <c r="U176" s="31"/>
      <c r="V176" s="96"/>
      <c r="W176" s="96"/>
      <c r="X176" s="31"/>
      <c r="Y176" s="25"/>
      <c r="Z176" s="1" t="str">
        <f t="shared" si="48"/>
        <v/>
      </c>
      <c r="AA176" s="1" t="str">
        <f t="shared" si="49"/>
        <v/>
      </c>
      <c r="AB176" s="1" t="str">
        <f t="shared" si="50"/>
        <v/>
      </c>
      <c r="AC176" s="1" t="str">
        <f t="shared" si="51"/>
        <v/>
      </c>
      <c r="AD176" s="1" t="str">
        <f t="shared" si="52"/>
        <v/>
      </c>
      <c r="AE176" s="1" t="str">
        <f t="shared" si="53"/>
        <v/>
      </c>
      <c r="AF176" s="1" t="str">
        <f t="shared" si="54"/>
        <v/>
      </c>
      <c r="AG176" s="1" t="str">
        <f t="shared" si="55"/>
        <v/>
      </c>
      <c r="AH176" s="1" t="str">
        <f t="shared" si="56"/>
        <v/>
      </c>
      <c r="AI176" s="1" t="str">
        <f t="shared" si="57"/>
        <v/>
      </c>
      <c r="AJ176" s="1" t="str">
        <f t="shared" si="58"/>
        <v/>
      </c>
      <c r="AK176" s="1" t="str">
        <f t="shared" si="59"/>
        <v/>
      </c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  <c r="HR176" s="25"/>
      <c r="HS176" s="25"/>
      <c r="HT176" s="25"/>
      <c r="HU176" s="25"/>
      <c r="HV176" s="25"/>
      <c r="HW176" s="25"/>
      <c r="HX176" s="25"/>
      <c r="HY176" s="25"/>
      <c r="HZ176" s="25"/>
      <c r="IA176" s="25"/>
      <c r="IB176" s="25"/>
      <c r="IC176" s="25"/>
      <c r="ID176" s="25"/>
      <c r="IE176" s="25"/>
      <c r="IF176" s="25"/>
      <c r="IG176" s="25"/>
      <c r="IH176" s="25"/>
      <c r="II176" s="25"/>
      <c r="IJ176" s="25"/>
      <c r="IK176" s="25"/>
      <c r="IL176" s="25"/>
      <c r="IM176" s="25"/>
      <c r="IN176" s="25"/>
    </row>
    <row r="177" spans="1:248" ht="17.399999999999999">
      <c r="A177" s="29"/>
      <c r="B177" s="29"/>
      <c r="C177" s="29"/>
      <c r="D177" s="29"/>
      <c r="E177" s="29"/>
      <c r="F177" s="29"/>
      <c r="G177" s="30"/>
      <c r="H177" s="31"/>
      <c r="I177" s="30"/>
      <c r="J177" s="29"/>
      <c r="K177" s="31"/>
      <c r="L177" s="32"/>
      <c r="M177" s="32"/>
      <c r="N177" s="77"/>
      <c r="O177" s="33"/>
      <c r="P177" s="34"/>
      <c r="Q177" s="35"/>
      <c r="R177" s="31"/>
      <c r="S177" s="32"/>
      <c r="T177" s="31"/>
      <c r="U177" s="31"/>
      <c r="V177" s="96"/>
      <c r="W177" s="96"/>
      <c r="X177" s="31"/>
      <c r="Y177" s="25"/>
      <c r="Z177" s="1" t="str">
        <f t="shared" si="48"/>
        <v/>
      </c>
      <c r="AA177" s="1" t="str">
        <f t="shared" si="49"/>
        <v/>
      </c>
      <c r="AB177" s="1" t="str">
        <f t="shared" si="50"/>
        <v/>
      </c>
      <c r="AC177" s="1" t="str">
        <f t="shared" si="51"/>
        <v/>
      </c>
      <c r="AD177" s="1" t="str">
        <f t="shared" si="52"/>
        <v/>
      </c>
      <c r="AE177" s="1" t="str">
        <f t="shared" si="53"/>
        <v/>
      </c>
      <c r="AF177" s="1" t="str">
        <f t="shared" si="54"/>
        <v/>
      </c>
      <c r="AG177" s="1" t="str">
        <f t="shared" si="55"/>
        <v/>
      </c>
      <c r="AH177" s="1" t="str">
        <f t="shared" si="56"/>
        <v/>
      </c>
      <c r="AI177" s="1" t="str">
        <f t="shared" si="57"/>
        <v/>
      </c>
      <c r="AJ177" s="1" t="str">
        <f t="shared" si="58"/>
        <v/>
      </c>
      <c r="AK177" s="1" t="str">
        <f t="shared" si="59"/>
        <v/>
      </c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  <c r="HR177" s="25"/>
      <c r="HS177" s="25"/>
      <c r="HT177" s="25"/>
      <c r="HU177" s="25"/>
      <c r="HV177" s="25"/>
      <c r="HW177" s="25"/>
      <c r="HX177" s="25"/>
      <c r="HY177" s="25"/>
      <c r="HZ177" s="25"/>
      <c r="IA177" s="25"/>
      <c r="IB177" s="25"/>
      <c r="IC177" s="25"/>
      <c r="ID177" s="25"/>
      <c r="IE177" s="25"/>
      <c r="IF177" s="25"/>
      <c r="IG177" s="25"/>
      <c r="IH177" s="25"/>
      <c r="II177" s="25"/>
      <c r="IJ177" s="25"/>
      <c r="IK177" s="25"/>
      <c r="IL177" s="25"/>
      <c r="IM177" s="25"/>
      <c r="IN177" s="25"/>
    </row>
    <row r="178" spans="1:248" ht="17.399999999999999">
      <c r="A178" s="29"/>
      <c r="B178" s="29"/>
      <c r="C178" s="29"/>
      <c r="D178" s="29"/>
      <c r="E178" s="29"/>
      <c r="F178" s="29"/>
      <c r="G178" s="30"/>
      <c r="H178" s="31"/>
      <c r="I178" s="30"/>
      <c r="J178" s="29"/>
      <c r="K178" s="31"/>
      <c r="L178" s="32"/>
      <c r="M178" s="32"/>
      <c r="N178" s="77"/>
      <c r="O178" s="33"/>
      <c r="P178" s="34"/>
      <c r="Q178" s="35"/>
      <c r="R178" s="31"/>
      <c r="S178" s="32"/>
      <c r="T178" s="31"/>
      <c r="U178" s="31"/>
      <c r="V178" s="96"/>
      <c r="W178" s="96"/>
      <c r="X178" s="31"/>
      <c r="Y178" s="25"/>
      <c r="Z178" s="1" t="str">
        <f t="shared" si="48"/>
        <v/>
      </c>
      <c r="AA178" s="1" t="str">
        <f t="shared" si="49"/>
        <v/>
      </c>
      <c r="AB178" s="1" t="str">
        <f t="shared" si="50"/>
        <v/>
      </c>
      <c r="AC178" s="1" t="str">
        <f t="shared" si="51"/>
        <v/>
      </c>
      <c r="AD178" s="1" t="str">
        <f t="shared" si="52"/>
        <v/>
      </c>
      <c r="AE178" s="1" t="str">
        <f t="shared" si="53"/>
        <v/>
      </c>
      <c r="AF178" s="1" t="str">
        <f t="shared" si="54"/>
        <v/>
      </c>
      <c r="AG178" s="1" t="str">
        <f t="shared" si="55"/>
        <v/>
      </c>
      <c r="AH178" s="1" t="str">
        <f t="shared" si="56"/>
        <v/>
      </c>
      <c r="AI178" s="1" t="str">
        <f t="shared" si="57"/>
        <v/>
      </c>
      <c r="AJ178" s="1" t="str">
        <f t="shared" si="58"/>
        <v/>
      </c>
      <c r="AK178" s="1" t="str">
        <f t="shared" si="59"/>
        <v/>
      </c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  <c r="HR178" s="25"/>
      <c r="HS178" s="25"/>
      <c r="HT178" s="25"/>
      <c r="HU178" s="25"/>
      <c r="HV178" s="25"/>
      <c r="HW178" s="25"/>
      <c r="HX178" s="25"/>
      <c r="HY178" s="25"/>
      <c r="HZ178" s="25"/>
      <c r="IA178" s="25"/>
      <c r="IB178" s="25"/>
      <c r="IC178" s="25"/>
      <c r="ID178" s="25"/>
      <c r="IE178" s="25"/>
      <c r="IF178" s="25"/>
      <c r="IG178" s="25"/>
      <c r="IH178" s="25"/>
      <c r="II178" s="25"/>
      <c r="IJ178" s="25"/>
      <c r="IK178" s="25"/>
      <c r="IL178" s="25"/>
      <c r="IM178" s="25"/>
      <c r="IN178" s="25"/>
    </row>
    <row r="179" spans="1:248" ht="17.399999999999999">
      <c r="A179" s="29"/>
      <c r="B179" s="29"/>
      <c r="C179" s="29"/>
      <c r="D179" s="29"/>
      <c r="E179" s="29"/>
      <c r="F179" s="29"/>
      <c r="G179" s="30"/>
      <c r="H179" s="31"/>
      <c r="I179" s="30"/>
      <c r="J179" s="29"/>
      <c r="K179" s="31"/>
      <c r="L179" s="32"/>
      <c r="M179" s="32"/>
      <c r="N179" s="77"/>
      <c r="O179" s="33"/>
      <c r="P179" s="34"/>
      <c r="Q179" s="35"/>
      <c r="R179" s="31"/>
      <c r="S179" s="32"/>
      <c r="T179" s="31"/>
      <c r="U179" s="31"/>
      <c r="V179" s="96"/>
      <c r="W179" s="96"/>
      <c r="X179" s="31"/>
      <c r="Y179" s="25"/>
      <c r="Z179" s="1" t="str">
        <f t="shared" si="48"/>
        <v/>
      </c>
      <c r="AA179" s="1" t="str">
        <f t="shared" si="49"/>
        <v/>
      </c>
      <c r="AB179" s="1" t="str">
        <f t="shared" si="50"/>
        <v/>
      </c>
      <c r="AC179" s="1" t="str">
        <f t="shared" si="51"/>
        <v/>
      </c>
      <c r="AD179" s="1" t="str">
        <f t="shared" si="52"/>
        <v/>
      </c>
      <c r="AE179" s="1" t="str">
        <f t="shared" si="53"/>
        <v/>
      </c>
      <c r="AF179" s="1" t="str">
        <f t="shared" si="54"/>
        <v/>
      </c>
      <c r="AG179" s="1" t="str">
        <f t="shared" si="55"/>
        <v/>
      </c>
      <c r="AH179" s="1" t="str">
        <f t="shared" si="56"/>
        <v/>
      </c>
      <c r="AI179" s="1" t="str">
        <f t="shared" si="57"/>
        <v/>
      </c>
      <c r="AJ179" s="1" t="str">
        <f t="shared" si="58"/>
        <v/>
      </c>
      <c r="AK179" s="1" t="str">
        <f t="shared" si="59"/>
        <v/>
      </c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  <c r="HR179" s="25"/>
      <c r="HS179" s="25"/>
      <c r="HT179" s="25"/>
      <c r="HU179" s="25"/>
      <c r="HV179" s="25"/>
      <c r="HW179" s="25"/>
      <c r="HX179" s="25"/>
      <c r="HY179" s="25"/>
      <c r="HZ179" s="25"/>
      <c r="IA179" s="25"/>
      <c r="IB179" s="25"/>
      <c r="IC179" s="25"/>
      <c r="ID179" s="25"/>
      <c r="IE179" s="25"/>
      <c r="IF179" s="25"/>
      <c r="IG179" s="25"/>
      <c r="IH179" s="25"/>
      <c r="II179" s="25"/>
      <c r="IJ179" s="25"/>
      <c r="IK179" s="25"/>
      <c r="IL179" s="25"/>
      <c r="IM179" s="25"/>
      <c r="IN179" s="25"/>
    </row>
    <row r="180" spans="1:248" ht="17.399999999999999">
      <c r="A180" s="29"/>
      <c r="B180" s="29"/>
      <c r="C180" s="29"/>
      <c r="D180" s="29"/>
      <c r="E180" s="29"/>
      <c r="F180" s="29"/>
      <c r="G180" s="30"/>
      <c r="H180" s="31"/>
      <c r="I180" s="30"/>
      <c r="J180" s="29"/>
      <c r="K180" s="31"/>
      <c r="L180" s="32"/>
      <c r="M180" s="32"/>
      <c r="N180" s="77"/>
      <c r="O180" s="33"/>
      <c r="P180" s="34"/>
      <c r="Q180" s="35"/>
      <c r="R180" s="31"/>
      <c r="S180" s="32"/>
      <c r="T180" s="31"/>
      <c r="U180" s="31"/>
      <c r="V180" s="96"/>
      <c r="W180" s="96"/>
      <c r="X180" s="31"/>
      <c r="Y180" s="25"/>
      <c r="Z180" s="1" t="str">
        <f t="shared" si="48"/>
        <v/>
      </c>
      <c r="AA180" s="1" t="str">
        <f t="shared" si="49"/>
        <v/>
      </c>
      <c r="AB180" s="1" t="str">
        <f t="shared" si="50"/>
        <v/>
      </c>
      <c r="AC180" s="1" t="str">
        <f t="shared" si="51"/>
        <v/>
      </c>
      <c r="AD180" s="1" t="str">
        <f t="shared" si="52"/>
        <v/>
      </c>
      <c r="AE180" s="1" t="str">
        <f t="shared" si="53"/>
        <v/>
      </c>
      <c r="AF180" s="1" t="str">
        <f t="shared" si="54"/>
        <v/>
      </c>
      <c r="AG180" s="1" t="str">
        <f t="shared" si="55"/>
        <v/>
      </c>
      <c r="AH180" s="1" t="str">
        <f t="shared" si="56"/>
        <v/>
      </c>
      <c r="AI180" s="1" t="str">
        <f t="shared" si="57"/>
        <v/>
      </c>
      <c r="AJ180" s="1" t="str">
        <f t="shared" si="58"/>
        <v/>
      </c>
      <c r="AK180" s="1" t="str">
        <f t="shared" si="59"/>
        <v/>
      </c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  <c r="IH180" s="25"/>
      <c r="II180" s="25"/>
      <c r="IJ180" s="25"/>
      <c r="IK180" s="25"/>
      <c r="IL180" s="25"/>
      <c r="IM180" s="25"/>
      <c r="IN180" s="25"/>
    </row>
    <row r="181" spans="1:248" ht="17.399999999999999">
      <c r="A181" s="29"/>
      <c r="B181" s="29"/>
      <c r="C181" s="29"/>
      <c r="D181" s="29"/>
      <c r="E181" s="29"/>
      <c r="F181" s="29"/>
      <c r="G181" s="30"/>
      <c r="H181" s="31"/>
      <c r="I181" s="30"/>
      <c r="J181" s="1"/>
      <c r="K181" s="31"/>
      <c r="L181" s="30"/>
      <c r="M181" s="32"/>
      <c r="N181" s="78"/>
      <c r="O181" s="33"/>
      <c r="P181" s="34"/>
      <c r="Q181" s="35"/>
      <c r="R181" s="31"/>
      <c r="S181" s="32"/>
      <c r="T181" s="31"/>
      <c r="U181" s="31"/>
      <c r="V181" s="96"/>
      <c r="W181" s="96"/>
      <c r="X181" s="31"/>
      <c r="Y181" s="25"/>
      <c r="Z181" s="1" t="str">
        <f t="shared" si="48"/>
        <v/>
      </c>
      <c r="AA181" s="1" t="str">
        <f t="shared" si="49"/>
        <v/>
      </c>
      <c r="AB181" s="1" t="str">
        <f t="shared" si="50"/>
        <v/>
      </c>
      <c r="AC181" s="1" t="str">
        <f t="shared" si="51"/>
        <v/>
      </c>
      <c r="AD181" s="1" t="str">
        <f t="shared" si="52"/>
        <v/>
      </c>
      <c r="AE181" s="1" t="str">
        <f t="shared" si="53"/>
        <v/>
      </c>
      <c r="AF181" s="1" t="str">
        <f t="shared" si="54"/>
        <v/>
      </c>
      <c r="AG181" s="1" t="str">
        <f t="shared" si="55"/>
        <v/>
      </c>
      <c r="AH181" s="1" t="str">
        <f t="shared" si="56"/>
        <v/>
      </c>
      <c r="AI181" s="1" t="str">
        <f t="shared" si="57"/>
        <v/>
      </c>
      <c r="AJ181" s="1" t="str">
        <f t="shared" si="58"/>
        <v/>
      </c>
      <c r="AK181" s="1" t="str">
        <f t="shared" si="59"/>
        <v/>
      </c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  <c r="HR181" s="25"/>
      <c r="HS181" s="25"/>
      <c r="HT181" s="25"/>
      <c r="HU181" s="25"/>
      <c r="HV181" s="25"/>
      <c r="HW181" s="25"/>
      <c r="HX181" s="25"/>
      <c r="HY181" s="25"/>
      <c r="HZ181" s="25"/>
      <c r="IA181" s="25"/>
      <c r="IB181" s="25"/>
      <c r="IC181" s="25"/>
      <c r="ID181" s="25"/>
      <c r="IE181" s="25"/>
      <c r="IF181" s="25"/>
      <c r="IG181" s="25"/>
      <c r="IH181" s="25"/>
      <c r="II181" s="25"/>
      <c r="IJ181" s="25"/>
      <c r="IK181" s="25"/>
      <c r="IL181" s="25"/>
      <c r="IM181" s="25"/>
      <c r="IN181" s="25"/>
    </row>
    <row r="182" spans="1:248" ht="17.399999999999999">
      <c r="A182" s="29"/>
      <c r="B182" s="29"/>
      <c r="C182" s="29"/>
      <c r="D182" s="29"/>
      <c r="E182" s="29"/>
      <c r="F182" s="29"/>
      <c r="G182" s="30"/>
      <c r="H182" s="31"/>
      <c r="I182" s="30"/>
      <c r="J182" s="29"/>
      <c r="K182" s="31"/>
      <c r="L182" s="32"/>
      <c r="M182" s="32"/>
      <c r="N182" s="77"/>
      <c r="O182" s="33"/>
      <c r="P182" s="34"/>
      <c r="Q182" s="35"/>
      <c r="R182" s="31"/>
      <c r="S182" s="32"/>
      <c r="T182" s="31"/>
      <c r="U182" s="31"/>
      <c r="V182" s="96"/>
      <c r="W182" s="96"/>
      <c r="X182" s="31"/>
      <c r="Y182" s="25"/>
      <c r="Z182" s="1" t="str">
        <f t="shared" si="48"/>
        <v/>
      </c>
      <c r="AA182" s="1" t="str">
        <f t="shared" si="49"/>
        <v/>
      </c>
      <c r="AB182" s="1" t="str">
        <f t="shared" si="50"/>
        <v/>
      </c>
      <c r="AC182" s="1" t="str">
        <f t="shared" si="51"/>
        <v/>
      </c>
      <c r="AD182" s="1" t="str">
        <f t="shared" si="52"/>
        <v/>
      </c>
      <c r="AE182" s="1" t="str">
        <f t="shared" si="53"/>
        <v/>
      </c>
      <c r="AF182" s="1" t="str">
        <f t="shared" si="54"/>
        <v/>
      </c>
      <c r="AG182" s="1" t="str">
        <f t="shared" si="55"/>
        <v/>
      </c>
      <c r="AH182" s="1" t="str">
        <f t="shared" si="56"/>
        <v/>
      </c>
      <c r="AI182" s="1" t="str">
        <f t="shared" si="57"/>
        <v/>
      </c>
      <c r="AJ182" s="1" t="str">
        <f t="shared" si="58"/>
        <v/>
      </c>
      <c r="AK182" s="1" t="str">
        <f t="shared" si="59"/>
        <v/>
      </c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  <c r="HR182" s="25"/>
      <c r="HS182" s="25"/>
      <c r="HT182" s="25"/>
      <c r="HU182" s="25"/>
      <c r="HV182" s="25"/>
      <c r="HW182" s="25"/>
      <c r="HX182" s="25"/>
      <c r="HY182" s="25"/>
      <c r="HZ182" s="25"/>
      <c r="IA182" s="25"/>
      <c r="IB182" s="25"/>
      <c r="IC182" s="25"/>
      <c r="ID182" s="25"/>
      <c r="IE182" s="25"/>
      <c r="IF182" s="25"/>
      <c r="IG182" s="25"/>
      <c r="IH182" s="25"/>
      <c r="II182" s="25"/>
      <c r="IJ182" s="25"/>
      <c r="IK182" s="25"/>
      <c r="IL182" s="25"/>
      <c r="IM182" s="25"/>
      <c r="IN182" s="25"/>
    </row>
    <row r="183" spans="1:248" ht="17.399999999999999">
      <c r="A183" s="29"/>
      <c r="B183" s="29"/>
      <c r="C183" s="29"/>
      <c r="D183" s="29"/>
      <c r="E183" s="29"/>
      <c r="F183" s="29"/>
      <c r="G183" s="30"/>
      <c r="H183" s="31"/>
      <c r="I183" s="30"/>
      <c r="J183" s="29"/>
      <c r="K183" s="31"/>
      <c r="L183" s="32"/>
      <c r="M183" s="32"/>
      <c r="N183" s="77"/>
      <c r="O183" s="33"/>
      <c r="P183" s="34"/>
      <c r="Q183" s="35"/>
      <c r="R183" s="31"/>
      <c r="S183" s="32"/>
      <c r="T183" s="31"/>
      <c r="U183" s="31"/>
      <c r="V183" s="96"/>
      <c r="W183" s="96"/>
      <c r="X183" s="31"/>
      <c r="Y183" s="25"/>
      <c r="Z183" s="1" t="str">
        <f t="shared" si="48"/>
        <v/>
      </c>
      <c r="AA183" s="1" t="str">
        <f t="shared" si="49"/>
        <v/>
      </c>
      <c r="AB183" s="1" t="str">
        <f t="shared" si="50"/>
        <v/>
      </c>
      <c r="AC183" s="1" t="str">
        <f t="shared" si="51"/>
        <v/>
      </c>
      <c r="AD183" s="1" t="str">
        <f t="shared" si="52"/>
        <v/>
      </c>
      <c r="AE183" s="1" t="str">
        <f t="shared" si="53"/>
        <v/>
      </c>
      <c r="AF183" s="1" t="str">
        <f t="shared" si="54"/>
        <v/>
      </c>
      <c r="AG183" s="1" t="str">
        <f t="shared" si="55"/>
        <v/>
      </c>
      <c r="AH183" s="1" t="str">
        <f t="shared" si="56"/>
        <v/>
      </c>
      <c r="AI183" s="1" t="str">
        <f t="shared" si="57"/>
        <v/>
      </c>
      <c r="AJ183" s="1" t="str">
        <f t="shared" si="58"/>
        <v/>
      </c>
      <c r="AK183" s="1" t="str">
        <f t="shared" si="59"/>
        <v/>
      </c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  <c r="HR183" s="25"/>
      <c r="HS183" s="25"/>
      <c r="HT183" s="25"/>
      <c r="HU183" s="25"/>
      <c r="HV183" s="25"/>
      <c r="HW183" s="25"/>
      <c r="HX183" s="25"/>
      <c r="HY183" s="25"/>
      <c r="HZ183" s="25"/>
      <c r="IA183" s="25"/>
      <c r="IB183" s="25"/>
      <c r="IC183" s="25"/>
      <c r="ID183" s="25"/>
      <c r="IE183" s="25"/>
      <c r="IF183" s="25"/>
      <c r="IG183" s="25"/>
      <c r="IH183" s="25"/>
      <c r="II183" s="25"/>
      <c r="IJ183" s="25"/>
      <c r="IK183" s="25"/>
      <c r="IL183" s="25"/>
      <c r="IM183" s="25"/>
      <c r="IN183" s="25"/>
    </row>
    <row r="184" spans="1:248" ht="17.399999999999999">
      <c r="A184" s="29"/>
      <c r="B184" s="29"/>
      <c r="C184" s="29"/>
      <c r="D184" s="29"/>
      <c r="E184" s="29"/>
      <c r="F184" s="29"/>
      <c r="G184" s="30"/>
      <c r="H184" s="31"/>
      <c r="I184" s="30"/>
      <c r="J184" s="29"/>
      <c r="K184" s="31"/>
      <c r="L184" s="32"/>
      <c r="M184" s="32"/>
      <c r="N184" s="77"/>
      <c r="O184" s="33"/>
      <c r="P184" s="34"/>
      <c r="Q184" s="35"/>
      <c r="R184" s="31"/>
      <c r="S184" s="32"/>
      <c r="T184" s="31"/>
      <c r="U184" s="31"/>
      <c r="V184" s="96"/>
      <c r="W184" s="96"/>
      <c r="X184" s="31"/>
      <c r="Y184" s="25"/>
      <c r="Z184" s="1" t="str">
        <f t="shared" si="48"/>
        <v/>
      </c>
      <c r="AA184" s="1" t="str">
        <f t="shared" si="49"/>
        <v/>
      </c>
      <c r="AB184" s="1" t="str">
        <f t="shared" si="50"/>
        <v/>
      </c>
      <c r="AC184" s="1" t="str">
        <f t="shared" si="51"/>
        <v/>
      </c>
      <c r="AD184" s="1" t="str">
        <f t="shared" si="52"/>
        <v/>
      </c>
      <c r="AE184" s="1" t="str">
        <f t="shared" si="53"/>
        <v/>
      </c>
      <c r="AF184" s="1" t="str">
        <f t="shared" si="54"/>
        <v/>
      </c>
      <c r="AG184" s="1" t="str">
        <f t="shared" si="55"/>
        <v/>
      </c>
      <c r="AH184" s="1" t="str">
        <f t="shared" si="56"/>
        <v/>
      </c>
      <c r="AI184" s="1" t="str">
        <f t="shared" si="57"/>
        <v/>
      </c>
      <c r="AJ184" s="1" t="str">
        <f t="shared" si="58"/>
        <v/>
      </c>
      <c r="AK184" s="1" t="str">
        <f t="shared" si="59"/>
        <v/>
      </c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  <c r="HR184" s="25"/>
      <c r="HS184" s="25"/>
      <c r="HT184" s="25"/>
      <c r="HU184" s="25"/>
      <c r="HV184" s="25"/>
      <c r="HW184" s="25"/>
      <c r="HX184" s="25"/>
      <c r="HY184" s="25"/>
      <c r="HZ184" s="25"/>
      <c r="IA184" s="25"/>
      <c r="IB184" s="25"/>
      <c r="IC184" s="25"/>
      <c r="ID184" s="25"/>
      <c r="IE184" s="25"/>
      <c r="IF184" s="25"/>
      <c r="IG184" s="25"/>
      <c r="IH184" s="25"/>
      <c r="II184" s="25"/>
      <c r="IJ184" s="25"/>
      <c r="IK184" s="25"/>
      <c r="IL184" s="25"/>
      <c r="IM184" s="25"/>
      <c r="IN184" s="25"/>
    </row>
    <row r="185" spans="1:248" ht="17.399999999999999">
      <c r="A185" s="29"/>
      <c r="B185" s="29"/>
      <c r="C185" s="29"/>
      <c r="D185" s="29"/>
      <c r="E185" s="29"/>
      <c r="F185" s="29"/>
      <c r="G185" s="30"/>
      <c r="H185" s="31"/>
      <c r="I185" s="30"/>
      <c r="J185" s="29"/>
      <c r="K185" s="31"/>
      <c r="L185" s="32"/>
      <c r="M185" s="32"/>
      <c r="N185" s="77"/>
      <c r="O185" s="33"/>
      <c r="P185" s="34"/>
      <c r="Q185" s="35"/>
      <c r="R185" s="31"/>
      <c r="S185" s="32"/>
      <c r="T185" s="31"/>
      <c r="U185" s="31"/>
      <c r="V185" s="96"/>
      <c r="W185" s="96"/>
      <c r="X185" s="31"/>
      <c r="Y185" s="25"/>
      <c r="Z185" s="1" t="str">
        <f t="shared" si="48"/>
        <v/>
      </c>
      <c r="AA185" s="1" t="str">
        <f t="shared" si="49"/>
        <v/>
      </c>
      <c r="AB185" s="1" t="str">
        <f t="shared" si="50"/>
        <v/>
      </c>
      <c r="AC185" s="1" t="str">
        <f t="shared" si="51"/>
        <v/>
      </c>
      <c r="AD185" s="1" t="str">
        <f t="shared" si="52"/>
        <v/>
      </c>
      <c r="AE185" s="1" t="str">
        <f t="shared" si="53"/>
        <v/>
      </c>
      <c r="AF185" s="1" t="str">
        <f t="shared" si="54"/>
        <v/>
      </c>
      <c r="AG185" s="1" t="str">
        <f t="shared" si="55"/>
        <v/>
      </c>
      <c r="AH185" s="1" t="str">
        <f t="shared" si="56"/>
        <v/>
      </c>
      <c r="AI185" s="1" t="str">
        <f t="shared" si="57"/>
        <v/>
      </c>
      <c r="AJ185" s="1" t="str">
        <f t="shared" si="58"/>
        <v/>
      </c>
      <c r="AK185" s="1" t="str">
        <f t="shared" si="59"/>
        <v/>
      </c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  <c r="HR185" s="25"/>
      <c r="HS185" s="25"/>
      <c r="HT185" s="25"/>
      <c r="HU185" s="25"/>
      <c r="HV185" s="25"/>
      <c r="HW185" s="25"/>
      <c r="HX185" s="25"/>
      <c r="HY185" s="25"/>
      <c r="HZ185" s="25"/>
      <c r="IA185" s="25"/>
      <c r="IB185" s="25"/>
      <c r="IC185" s="25"/>
      <c r="ID185" s="25"/>
      <c r="IE185" s="25"/>
      <c r="IF185" s="25"/>
      <c r="IG185" s="25"/>
      <c r="IH185" s="25"/>
      <c r="II185" s="25"/>
      <c r="IJ185" s="25"/>
      <c r="IK185" s="25"/>
      <c r="IL185" s="25"/>
      <c r="IM185" s="25"/>
      <c r="IN185" s="25"/>
    </row>
    <row r="186" spans="1:248" ht="17.399999999999999">
      <c r="A186" s="29"/>
      <c r="B186" s="29"/>
      <c r="C186" s="29"/>
      <c r="D186" s="29"/>
      <c r="E186" s="29"/>
      <c r="F186" s="29"/>
      <c r="G186" s="30"/>
      <c r="H186" s="31"/>
      <c r="I186" s="30"/>
      <c r="J186" s="29"/>
      <c r="K186" s="31"/>
      <c r="L186" s="32"/>
      <c r="M186" s="32"/>
      <c r="N186" s="77"/>
      <c r="O186" s="33"/>
      <c r="P186" s="34"/>
      <c r="Q186" s="35"/>
      <c r="R186" s="31"/>
      <c r="S186" s="32"/>
      <c r="T186" s="31"/>
      <c r="U186" s="31"/>
      <c r="V186" s="96"/>
      <c r="W186" s="96"/>
      <c r="X186" s="31"/>
      <c r="Y186" s="25"/>
      <c r="Z186" s="1" t="str">
        <f t="shared" si="48"/>
        <v/>
      </c>
      <c r="AA186" s="1" t="str">
        <f t="shared" si="49"/>
        <v/>
      </c>
      <c r="AB186" s="1" t="str">
        <f t="shared" si="50"/>
        <v/>
      </c>
      <c r="AC186" s="1" t="str">
        <f t="shared" si="51"/>
        <v/>
      </c>
      <c r="AD186" s="1" t="str">
        <f t="shared" si="52"/>
        <v/>
      </c>
      <c r="AE186" s="1" t="str">
        <f t="shared" si="53"/>
        <v/>
      </c>
      <c r="AF186" s="1" t="str">
        <f t="shared" si="54"/>
        <v/>
      </c>
      <c r="AG186" s="1" t="str">
        <f t="shared" si="55"/>
        <v/>
      </c>
      <c r="AH186" s="1" t="str">
        <f t="shared" si="56"/>
        <v/>
      </c>
      <c r="AI186" s="1" t="str">
        <f t="shared" si="57"/>
        <v/>
      </c>
      <c r="AJ186" s="1" t="str">
        <f t="shared" si="58"/>
        <v/>
      </c>
      <c r="AK186" s="1" t="str">
        <f t="shared" si="59"/>
        <v/>
      </c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  <c r="HR186" s="25"/>
      <c r="HS186" s="25"/>
      <c r="HT186" s="25"/>
      <c r="HU186" s="25"/>
      <c r="HV186" s="25"/>
      <c r="HW186" s="25"/>
      <c r="HX186" s="25"/>
      <c r="HY186" s="25"/>
      <c r="HZ186" s="25"/>
      <c r="IA186" s="25"/>
      <c r="IB186" s="25"/>
      <c r="IC186" s="25"/>
      <c r="ID186" s="25"/>
      <c r="IE186" s="25"/>
      <c r="IF186" s="25"/>
      <c r="IG186" s="25"/>
      <c r="IH186" s="25"/>
      <c r="II186" s="25"/>
      <c r="IJ186" s="25"/>
      <c r="IK186" s="25"/>
      <c r="IL186" s="25"/>
      <c r="IM186" s="25"/>
      <c r="IN186" s="25"/>
    </row>
    <row r="187" spans="1:248" ht="17.399999999999999">
      <c r="A187" s="29"/>
      <c r="B187" s="29"/>
      <c r="C187" s="29"/>
      <c r="D187" s="29"/>
      <c r="E187" s="29"/>
      <c r="F187" s="29"/>
      <c r="G187" s="30"/>
      <c r="H187" s="31"/>
      <c r="I187" s="30"/>
      <c r="J187" s="29"/>
      <c r="K187" s="31"/>
      <c r="L187" s="32"/>
      <c r="M187" s="32"/>
      <c r="N187" s="77"/>
      <c r="O187" s="33"/>
      <c r="P187" s="34"/>
      <c r="Q187" s="35"/>
      <c r="R187" s="31"/>
      <c r="S187" s="32"/>
      <c r="T187" s="31"/>
      <c r="U187" s="31"/>
      <c r="V187" s="96"/>
      <c r="W187" s="96"/>
      <c r="X187" s="31"/>
      <c r="Y187" s="6"/>
      <c r="Z187" s="1" t="str">
        <f t="shared" si="48"/>
        <v/>
      </c>
      <c r="AA187" s="1" t="str">
        <f t="shared" si="49"/>
        <v/>
      </c>
      <c r="AB187" s="1" t="str">
        <f t="shared" si="50"/>
        <v/>
      </c>
      <c r="AC187" s="1" t="str">
        <f t="shared" si="51"/>
        <v/>
      </c>
      <c r="AD187" s="1" t="str">
        <f t="shared" si="52"/>
        <v/>
      </c>
      <c r="AE187" s="1" t="str">
        <f t="shared" si="53"/>
        <v/>
      </c>
      <c r="AF187" s="1" t="str">
        <f t="shared" si="54"/>
        <v/>
      </c>
      <c r="AG187" s="1" t="str">
        <f t="shared" si="55"/>
        <v/>
      </c>
      <c r="AH187" s="1" t="str">
        <f t="shared" si="56"/>
        <v/>
      </c>
      <c r="AI187" s="1" t="str">
        <f t="shared" si="57"/>
        <v/>
      </c>
      <c r="AJ187" s="1" t="str">
        <f t="shared" si="58"/>
        <v/>
      </c>
      <c r="AK187" s="1" t="str">
        <f t="shared" si="59"/>
        <v/>
      </c>
      <c r="AL187" s="6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  <c r="HR187" s="25"/>
      <c r="HS187" s="25"/>
      <c r="HT187" s="25"/>
      <c r="HU187" s="25"/>
      <c r="HV187" s="25"/>
      <c r="HW187" s="25"/>
      <c r="HX187" s="25"/>
      <c r="HY187" s="25"/>
      <c r="HZ187" s="25"/>
      <c r="IA187" s="25"/>
      <c r="IB187" s="25"/>
      <c r="IC187" s="25"/>
      <c r="ID187" s="25"/>
      <c r="IE187" s="25"/>
      <c r="IF187" s="25"/>
      <c r="IG187" s="25"/>
      <c r="IH187" s="25"/>
      <c r="II187" s="25"/>
      <c r="IJ187" s="25"/>
      <c r="IK187" s="25"/>
      <c r="IL187" s="25"/>
      <c r="IM187" s="25"/>
      <c r="IN187" s="25"/>
    </row>
    <row r="188" spans="1:248" ht="17.399999999999999">
      <c r="A188" s="29"/>
      <c r="B188" s="29"/>
      <c r="C188" s="29"/>
      <c r="D188" s="29"/>
      <c r="E188" s="29"/>
      <c r="F188" s="29"/>
      <c r="G188" s="30"/>
      <c r="H188" s="31"/>
      <c r="I188" s="30"/>
      <c r="J188" s="29"/>
      <c r="K188" s="31"/>
      <c r="L188" s="32"/>
      <c r="M188" s="32"/>
      <c r="N188" s="77"/>
      <c r="O188" s="33"/>
      <c r="P188" s="34"/>
      <c r="Q188" s="35"/>
      <c r="R188" s="31"/>
      <c r="S188" s="32"/>
      <c r="T188" s="31"/>
      <c r="U188" s="31"/>
      <c r="V188" s="96"/>
      <c r="W188" s="96"/>
      <c r="X188" s="31"/>
      <c r="Y188" s="25"/>
      <c r="Z188" s="1" t="str">
        <f t="shared" si="48"/>
        <v/>
      </c>
      <c r="AA188" s="1" t="str">
        <f t="shared" si="49"/>
        <v/>
      </c>
      <c r="AB188" s="1" t="str">
        <f t="shared" si="50"/>
        <v/>
      </c>
      <c r="AC188" s="1" t="str">
        <f t="shared" si="51"/>
        <v/>
      </c>
      <c r="AD188" s="1" t="str">
        <f t="shared" si="52"/>
        <v/>
      </c>
      <c r="AE188" s="1" t="str">
        <f t="shared" si="53"/>
        <v/>
      </c>
      <c r="AF188" s="1" t="str">
        <f t="shared" si="54"/>
        <v/>
      </c>
      <c r="AG188" s="1" t="str">
        <f t="shared" si="55"/>
        <v/>
      </c>
      <c r="AH188" s="1" t="str">
        <f t="shared" si="56"/>
        <v/>
      </c>
      <c r="AI188" s="1" t="str">
        <f t="shared" si="57"/>
        <v/>
      </c>
      <c r="AJ188" s="1" t="str">
        <f t="shared" si="58"/>
        <v/>
      </c>
      <c r="AK188" s="1" t="str">
        <f t="shared" si="59"/>
        <v/>
      </c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  <c r="HR188" s="25"/>
      <c r="HS188" s="25"/>
      <c r="HT188" s="25"/>
      <c r="HU188" s="25"/>
      <c r="HV188" s="25"/>
      <c r="HW188" s="25"/>
      <c r="HX188" s="25"/>
      <c r="HY188" s="25"/>
      <c r="HZ188" s="25"/>
      <c r="IA188" s="25"/>
      <c r="IB188" s="25"/>
      <c r="IC188" s="25"/>
      <c r="ID188" s="25"/>
      <c r="IE188" s="25"/>
      <c r="IF188" s="25"/>
      <c r="IG188" s="25"/>
      <c r="IH188" s="25"/>
      <c r="II188" s="25"/>
      <c r="IJ188" s="25"/>
      <c r="IK188" s="25"/>
      <c r="IL188" s="25"/>
      <c r="IM188" s="25"/>
      <c r="IN188" s="25"/>
    </row>
    <row r="189" spans="1:248" ht="17.399999999999999">
      <c r="A189" s="29"/>
      <c r="B189" s="29"/>
      <c r="C189" s="29"/>
      <c r="D189" s="29"/>
      <c r="E189" s="29"/>
      <c r="F189" s="29"/>
      <c r="G189" s="30"/>
      <c r="H189" s="31"/>
      <c r="I189" s="30"/>
      <c r="J189" s="45"/>
      <c r="K189" s="31"/>
      <c r="L189" s="32"/>
      <c r="M189" s="32"/>
      <c r="N189" s="77"/>
      <c r="O189" s="33"/>
      <c r="P189" s="34"/>
      <c r="Q189" s="35"/>
      <c r="R189" s="31"/>
      <c r="S189" s="32"/>
      <c r="T189" s="31"/>
      <c r="U189" s="31"/>
      <c r="V189" s="96"/>
      <c r="W189" s="96"/>
      <c r="X189" s="31"/>
      <c r="Y189" s="25"/>
      <c r="Z189" s="1" t="str">
        <f t="shared" si="48"/>
        <v/>
      </c>
      <c r="AA189" s="1" t="str">
        <f t="shared" si="49"/>
        <v/>
      </c>
      <c r="AB189" s="1" t="str">
        <f t="shared" si="50"/>
        <v/>
      </c>
      <c r="AC189" s="1" t="str">
        <f t="shared" si="51"/>
        <v/>
      </c>
      <c r="AD189" s="1" t="str">
        <f t="shared" si="52"/>
        <v/>
      </c>
      <c r="AE189" s="1" t="str">
        <f t="shared" si="53"/>
        <v/>
      </c>
      <c r="AF189" s="1" t="str">
        <f t="shared" si="54"/>
        <v/>
      </c>
      <c r="AG189" s="1" t="str">
        <f t="shared" si="55"/>
        <v/>
      </c>
      <c r="AH189" s="1" t="str">
        <f t="shared" si="56"/>
        <v/>
      </c>
      <c r="AI189" s="1" t="str">
        <f t="shared" si="57"/>
        <v/>
      </c>
      <c r="AJ189" s="1" t="str">
        <f t="shared" si="58"/>
        <v/>
      </c>
      <c r="AK189" s="1" t="str">
        <f t="shared" si="59"/>
        <v/>
      </c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  <c r="HR189" s="25"/>
      <c r="HS189" s="25"/>
      <c r="HT189" s="25"/>
      <c r="HU189" s="25"/>
      <c r="HV189" s="25"/>
      <c r="HW189" s="25"/>
      <c r="HX189" s="25"/>
      <c r="HY189" s="25"/>
      <c r="HZ189" s="25"/>
      <c r="IA189" s="25"/>
      <c r="IB189" s="25"/>
      <c r="IC189" s="25"/>
      <c r="ID189" s="25"/>
      <c r="IE189" s="25"/>
      <c r="IF189" s="25"/>
      <c r="IG189" s="25"/>
      <c r="IH189" s="25"/>
      <c r="II189" s="25"/>
      <c r="IJ189" s="25"/>
      <c r="IK189" s="25"/>
      <c r="IL189" s="25"/>
      <c r="IM189" s="25"/>
      <c r="IN189" s="25"/>
    </row>
    <row r="190" spans="1:248" ht="17.399999999999999">
      <c r="A190" s="29"/>
      <c r="B190" s="29"/>
      <c r="C190" s="29"/>
      <c r="D190" s="29"/>
      <c r="E190" s="29"/>
      <c r="F190" s="29"/>
      <c r="G190" s="30"/>
      <c r="H190" s="31"/>
      <c r="I190" s="30"/>
      <c r="J190" s="29"/>
      <c r="K190" s="31"/>
      <c r="L190" s="32"/>
      <c r="M190" s="32"/>
      <c r="N190" s="77"/>
      <c r="O190" s="33"/>
      <c r="P190" s="34"/>
      <c r="Q190" s="35"/>
      <c r="R190" s="31"/>
      <c r="S190" s="32"/>
      <c r="T190" s="31"/>
      <c r="U190" s="31"/>
      <c r="V190" s="96"/>
      <c r="W190" s="96"/>
      <c r="X190" s="31"/>
      <c r="Y190" s="25"/>
      <c r="Z190" s="1" t="str">
        <f t="shared" si="48"/>
        <v/>
      </c>
      <c r="AA190" s="1" t="str">
        <f t="shared" si="49"/>
        <v/>
      </c>
      <c r="AB190" s="1" t="str">
        <f t="shared" si="50"/>
        <v/>
      </c>
      <c r="AC190" s="1" t="str">
        <f t="shared" si="51"/>
        <v/>
      </c>
      <c r="AD190" s="1" t="str">
        <f t="shared" si="52"/>
        <v/>
      </c>
      <c r="AE190" s="1" t="str">
        <f t="shared" si="53"/>
        <v/>
      </c>
      <c r="AF190" s="1" t="str">
        <f t="shared" si="54"/>
        <v/>
      </c>
      <c r="AG190" s="1" t="str">
        <f t="shared" si="55"/>
        <v/>
      </c>
      <c r="AH190" s="1" t="str">
        <f t="shared" si="56"/>
        <v/>
      </c>
      <c r="AI190" s="1" t="str">
        <f t="shared" si="57"/>
        <v/>
      </c>
      <c r="AJ190" s="1" t="str">
        <f t="shared" si="58"/>
        <v/>
      </c>
      <c r="AK190" s="1" t="str">
        <f t="shared" si="59"/>
        <v/>
      </c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  <c r="HR190" s="25"/>
      <c r="HS190" s="25"/>
      <c r="HT190" s="25"/>
      <c r="HU190" s="25"/>
      <c r="HV190" s="25"/>
      <c r="HW190" s="25"/>
      <c r="HX190" s="25"/>
      <c r="HY190" s="25"/>
      <c r="HZ190" s="25"/>
      <c r="IA190" s="25"/>
      <c r="IB190" s="25"/>
      <c r="IC190" s="25"/>
      <c r="ID190" s="25"/>
      <c r="IE190" s="25"/>
      <c r="IF190" s="25"/>
      <c r="IG190" s="25"/>
      <c r="IH190" s="25"/>
      <c r="II190" s="25"/>
      <c r="IJ190" s="25"/>
      <c r="IK190" s="25"/>
      <c r="IL190" s="25"/>
      <c r="IM190" s="25"/>
      <c r="IN190" s="25"/>
    </row>
    <row r="191" spans="1:248" ht="17.399999999999999">
      <c r="A191" s="29"/>
      <c r="B191" s="29"/>
      <c r="C191" s="29"/>
      <c r="D191" s="29"/>
      <c r="E191" s="29"/>
      <c r="F191" s="29"/>
      <c r="G191" s="30"/>
      <c r="H191" s="31"/>
      <c r="I191" s="30"/>
      <c r="J191" s="45"/>
      <c r="K191" s="31"/>
      <c r="L191" s="32"/>
      <c r="M191" s="32"/>
      <c r="N191" s="77"/>
      <c r="O191" s="33"/>
      <c r="P191" s="34"/>
      <c r="Q191" s="35"/>
      <c r="R191" s="31"/>
      <c r="S191" s="32"/>
      <c r="T191" s="31"/>
      <c r="U191" s="31"/>
      <c r="V191" s="96"/>
      <c r="W191" s="96"/>
      <c r="X191" s="31"/>
      <c r="Y191" s="25"/>
      <c r="Z191" s="1" t="str">
        <f t="shared" si="48"/>
        <v/>
      </c>
      <c r="AA191" s="1" t="str">
        <f t="shared" si="49"/>
        <v/>
      </c>
      <c r="AB191" s="1" t="str">
        <f t="shared" si="50"/>
        <v/>
      </c>
      <c r="AC191" s="1" t="str">
        <f t="shared" si="51"/>
        <v/>
      </c>
      <c r="AD191" s="1" t="str">
        <f t="shared" si="52"/>
        <v/>
      </c>
      <c r="AE191" s="1" t="str">
        <f t="shared" si="53"/>
        <v/>
      </c>
      <c r="AF191" s="1" t="str">
        <f t="shared" si="54"/>
        <v/>
      </c>
      <c r="AG191" s="1" t="str">
        <f t="shared" si="55"/>
        <v/>
      </c>
      <c r="AH191" s="1" t="str">
        <f t="shared" si="56"/>
        <v/>
      </c>
      <c r="AI191" s="1" t="str">
        <f t="shared" si="57"/>
        <v/>
      </c>
      <c r="AJ191" s="1" t="str">
        <f t="shared" si="58"/>
        <v/>
      </c>
      <c r="AK191" s="1" t="str">
        <f t="shared" si="59"/>
        <v/>
      </c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  <c r="HR191" s="25"/>
      <c r="HS191" s="25"/>
      <c r="HT191" s="25"/>
      <c r="HU191" s="25"/>
      <c r="HV191" s="25"/>
      <c r="HW191" s="25"/>
      <c r="HX191" s="25"/>
      <c r="HY191" s="25"/>
      <c r="HZ191" s="25"/>
      <c r="IA191" s="25"/>
      <c r="IB191" s="25"/>
      <c r="IC191" s="25"/>
      <c r="ID191" s="25"/>
      <c r="IE191" s="25"/>
      <c r="IF191" s="25"/>
      <c r="IG191" s="25"/>
      <c r="IH191" s="25"/>
      <c r="II191" s="25"/>
      <c r="IJ191" s="25"/>
      <c r="IK191" s="25"/>
      <c r="IL191" s="25"/>
      <c r="IM191" s="25"/>
      <c r="IN191" s="25"/>
    </row>
    <row r="192" spans="1:248" ht="17.399999999999999">
      <c r="A192" s="29"/>
      <c r="B192" s="29"/>
      <c r="C192" s="29"/>
      <c r="D192" s="29"/>
      <c r="E192" s="29"/>
      <c r="F192" s="29"/>
      <c r="G192" s="30"/>
      <c r="H192" s="31"/>
      <c r="I192" s="30"/>
      <c r="J192" s="29"/>
      <c r="K192" s="31"/>
      <c r="L192" s="32"/>
      <c r="M192" s="32"/>
      <c r="N192" s="77"/>
      <c r="O192" s="33"/>
      <c r="P192" s="34"/>
      <c r="Q192" s="35"/>
      <c r="R192" s="31"/>
      <c r="S192" s="32"/>
      <c r="T192" s="31"/>
      <c r="U192" s="31"/>
      <c r="V192" s="96"/>
      <c r="W192" s="96"/>
      <c r="X192" s="31"/>
      <c r="Y192" s="25"/>
      <c r="Z192" s="1" t="str">
        <f t="shared" si="48"/>
        <v/>
      </c>
      <c r="AA192" s="1" t="str">
        <f t="shared" si="49"/>
        <v/>
      </c>
      <c r="AB192" s="1" t="str">
        <f t="shared" si="50"/>
        <v/>
      </c>
      <c r="AC192" s="1" t="str">
        <f t="shared" si="51"/>
        <v/>
      </c>
      <c r="AD192" s="1" t="str">
        <f t="shared" si="52"/>
        <v/>
      </c>
      <c r="AE192" s="1" t="str">
        <f t="shared" si="53"/>
        <v/>
      </c>
      <c r="AF192" s="1" t="str">
        <f t="shared" si="54"/>
        <v/>
      </c>
      <c r="AG192" s="1" t="str">
        <f t="shared" si="55"/>
        <v/>
      </c>
      <c r="AH192" s="1" t="str">
        <f t="shared" si="56"/>
        <v/>
      </c>
      <c r="AI192" s="1" t="str">
        <f t="shared" si="57"/>
        <v/>
      </c>
      <c r="AJ192" s="1" t="str">
        <f t="shared" si="58"/>
        <v/>
      </c>
      <c r="AK192" s="1" t="str">
        <f t="shared" si="59"/>
        <v/>
      </c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  <c r="HR192" s="25"/>
      <c r="HS192" s="25"/>
      <c r="HT192" s="25"/>
      <c r="HU192" s="25"/>
      <c r="HV192" s="25"/>
      <c r="HW192" s="25"/>
      <c r="HX192" s="25"/>
      <c r="HY192" s="25"/>
      <c r="HZ192" s="25"/>
      <c r="IA192" s="25"/>
      <c r="IB192" s="25"/>
      <c r="IC192" s="25"/>
      <c r="ID192" s="25"/>
      <c r="IE192" s="25"/>
      <c r="IF192" s="25"/>
      <c r="IG192" s="25"/>
      <c r="IH192" s="25"/>
      <c r="II192" s="25"/>
      <c r="IJ192" s="25"/>
      <c r="IK192" s="25"/>
      <c r="IL192" s="25"/>
      <c r="IM192" s="25"/>
      <c r="IN192" s="25"/>
    </row>
    <row r="193" spans="1:248" ht="17.399999999999999">
      <c r="A193" s="29"/>
      <c r="B193" s="29"/>
      <c r="C193" s="29"/>
      <c r="D193" s="29"/>
      <c r="E193" s="29"/>
      <c r="F193" s="29"/>
      <c r="G193" s="30"/>
      <c r="H193" s="31"/>
      <c r="I193" s="30"/>
      <c r="J193" s="45"/>
      <c r="K193" s="31"/>
      <c r="L193" s="32"/>
      <c r="M193" s="32"/>
      <c r="N193" s="77"/>
      <c r="O193" s="33"/>
      <c r="P193" s="34"/>
      <c r="Q193" s="35"/>
      <c r="R193" s="31"/>
      <c r="S193" s="32"/>
      <c r="T193" s="31"/>
      <c r="U193" s="31"/>
      <c r="V193" s="96"/>
      <c r="W193" s="96"/>
      <c r="X193" s="31"/>
      <c r="Y193" s="25"/>
      <c r="Z193" s="1" t="str">
        <f t="shared" si="48"/>
        <v/>
      </c>
      <c r="AA193" s="1" t="str">
        <f t="shared" si="49"/>
        <v/>
      </c>
      <c r="AB193" s="1" t="str">
        <f t="shared" si="50"/>
        <v/>
      </c>
      <c r="AC193" s="1" t="str">
        <f t="shared" si="51"/>
        <v/>
      </c>
      <c r="AD193" s="1" t="str">
        <f t="shared" si="52"/>
        <v/>
      </c>
      <c r="AE193" s="1" t="str">
        <f t="shared" si="53"/>
        <v/>
      </c>
      <c r="AF193" s="1" t="str">
        <f t="shared" si="54"/>
        <v/>
      </c>
      <c r="AG193" s="1" t="str">
        <f t="shared" si="55"/>
        <v/>
      </c>
      <c r="AH193" s="1" t="str">
        <f t="shared" si="56"/>
        <v/>
      </c>
      <c r="AI193" s="1" t="str">
        <f t="shared" si="57"/>
        <v/>
      </c>
      <c r="AJ193" s="1" t="str">
        <f t="shared" si="58"/>
        <v/>
      </c>
      <c r="AK193" s="1" t="str">
        <f t="shared" si="59"/>
        <v/>
      </c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  <c r="HR193" s="25"/>
      <c r="HS193" s="25"/>
      <c r="HT193" s="25"/>
      <c r="HU193" s="25"/>
      <c r="HV193" s="25"/>
      <c r="HW193" s="25"/>
      <c r="HX193" s="25"/>
      <c r="HY193" s="25"/>
      <c r="HZ193" s="25"/>
      <c r="IA193" s="25"/>
      <c r="IB193" s="25"/>
      <c r="IC193" s="25"/>
      <c r="ID193" s="25"/>
      <c r="IE193" s="25"/>
      <c r="IF193" s="25"/>
      <c r="IG193" s="25"/>
      <c r="IH193" s="25"/>
      <c r="II193" s="25"/>
      <c r="IJ193" s="25"/>
      <c r="IK193" s="25"/>
      <c r="IL193" s="25"/>
      <c r="IM193" s="25"/>
      <c r="IN193" s="25"/>
    </row>
    <row r="194" spans="1:248" ht="17.399999999999999">
      <c r="A194" s="29"/>
      <c r="B194" s="29"/>
      <c r="C194" s="29"/>
      <c r="D194" s="29"/>
      <c r="E194" s="29"/>
      <c r="F194" s="29"/>
      <c r="G194" s="30"/>
      <c r="H194" s="31"/>
      <c r="I194" s="30"/>
      <c r="J194" s="29"/>
      <c r="K194" s="31"/>
      <c r="L194" s="32"/>
      <c r="M194" s="32"/>
      <c r="N194" s="77"/>
      <c r="O194" s="33"/>
      <c r="P194" s="34"/>
      <c r="Q194" s="35"/>
      <c r="R194" s="31"/>
      <c r="S194" s="32"/>
      <c r="T194" s="31"/>
      <c r="U194" s="31"/>
      <c r="V194" s="96"/>
      <c r="W194" s="96"/>
      <c r="X194" s="31"/>
      <c r="Y194" s="25"/>
      <c r="Z194" s="1" t="str">
        <f t="shared" si="48"/>
        <v/>
      </c>
      <c r="AA194" s="1" t="str">
        <f t="shared" si="49"/>
        <v/>
      </c>
      <c r="AB194" s="1" t="str">
        <f t="shared" si="50"/>
        <v/>
      </c>
      <c r="AC194" s="1" t="str">
        <f t="shared" si="51"/>
        <v/>
      </c>
      <c r="AD194" s="1" t="str">
        <f t="shared" si="52"/>
        <v/>
      </c>
      <c r="AE194" s="1" t="str">
        <f t="shared" si="53"/>
        <v/>
      </c>
      <c r="AF194" s="1" t="str">
        <f t="shared" si="54"/>
        <v/>
      </c>
      <c r="AG194" s="1" t="str">
        <f t="shared" si="55"/>
        <v/>
      </c>
      <c r="AH194" s="1" t="str">
        <f t="shared" si="56"/>
        <v/>
      </c>
      <c r="AI194" s="1" t="str">
        <f t="shared" si="57"/>
        <v/>
      </c>
      <c r="AJ194" s="1" t="str">
        <f t="shared" si="58"/>
        <v/>
      </c>
      <c r="AK194" s="1" t="str">
        <f t="shared" si="59"/>
        <v/>
      </c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  <c r="HR194" s="25"/>
      <c r="HS194" s="25"/>
      <c r="HT194" s="25"/>
      <c r="HU194" s="25"/>
      <c r="HV194" s="25"/>
      <c r="HW194" s="25"/>
      <c r="HX194" s="25"/>
      <c r="HY194" s="25"/>
      <c r="HZ194" s="25"/>
      <c r="IA194" s="25"/>
      <c r="IB194" s="25"/>
      <c r="IC194" s="25"/>
      <c r="ID194" s="25"/>
      <c r="IE194" s="25"/>
      <c r="IF194" s="25"/>
      <c r="IG194" s="25"/>
      <c r="IH194" s="25"/>
      <c r="II194" s="25"/>
      <c r="IJ194" s="25"/>
      <c r="IK194" s="25"/>
      <c r="IL194" s="25"/>
      <c r="IM194" s="25"/>
      <c r="IN194" s="25"/>
    </row>
    <row r="195" spans="1:248" ht="17.399999999999999">
      <c r="A195" s="29"/>
      <c r="B195" s="29"/>
      <c r="C195" s="29"/>
      <c r="D195" s="29"/>
      <c r="E195" s="29"/>
      <c r="F195" s="29"/>
      <c r="G195" s="30"/>
      <c r="H195" s="31"/>
      <c r="I195" s="30"/>
      <c r="J195" s="45"/>
      <c r="K195" s="31"/>
      <c r="L195" s="32"/>
      <c r="M195" s="32"/>
      <c r="N195" s="77"/>
      <c r="O195" s="33"/>
      <c r="P195" s="34"/>
      <c r="Q195" s="35"/>
      <c r="R195" s="31"/>
      <c r="S195" s="32"/>
      <c r="T195" s="31"/>
      <c r="U195" s="31"/>
      <c r="V195" s="96"/>
      <c r="W195" s="96"/>
      <c r="X195" s="31"/>
      <c r="Y195" s="25"/>
      <c r="Z195" s="1" t="str">
        <f t="shared" si="48"/>
        <v/>
      </c>
      <c r="AA195" s="1" t="str">
        <f t="shared" si="49"/>
        <v/>
      </c>
      <c r="AB195" s="1" t="str">
        <f t="shared" si="50"/>
        <v/>
      </c>
      <c r="AC195" s="1" t="str">
        <f t="shared" si="51"/>
        <v/>
      </c>
      <c r="AD195" s="1" t="str">
        <f t="shared" si="52"/>
        <v/>
      </c>
      <c r="AE195" s="1" t="str">
        <f t="shared" si="53"/>
        <v/>
      </c>
      <c r="AF195" s="1" t="str">
        <f t="shared" si="54"/>
        <v/>
      </c>
      <c r="AG195" s="1" t="str">
        <f t="shared" si="55"/>
        <v/>
      </c>
      <c r="AH195" s="1" t="str">
        <f t="shared" si="56"/>
        <v/>
      </c>
      <c r="AI195" s="1" t="str">
        <f t="shared" si="57"/>
        <v/>
      </c>
      <c r="AJ195" s="1" t="str">
        <f t="shared" si="58"/>
        <v/>
      </c>
      <c r="AK195" s="1" t="str">
        <f t="shared" si="59"/>
        <v/>
      </c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  <c r="HR195" s="25"/>
      <c r="HS195" s="25"/>
      <c r="HT195" s="25"/>
      <c r="HU195" s="25"/>
      <c r="HV195" s="25"/>
      <c r="HW195" s="25"/>
      <c r="HX195" s="25"/>
      <c r="HY195" s="25"/>
      <c r="HZ195" s="25"/>
      <c r="IA195" s="25"/>
      <c r="IB195" s="25"/>
      <c r="IC195" s="25"/>
      <c r="ID195" s="25"/>
      <c r="IE195" s="25"/>
      <c r="IF195" s="25"/>
      <c r="IG195" s="25"/>
      <c r="IH195" s="25"/>
      <c r="II195" s="25"/>
      <c r="IJ195" s="25"/>
      <c r="IK195" s="25"/>
      <c r="IL195" s="25"/>
      <c r="IM195" s="25"/>
      <c r="IN195" s="25"/>
    </row>
    <row r="196" spans="1:248" ht="17.399999999999999">
      <c r="A196" s="29"/>
      <c r="B196" s="29"/>
      <c r="C196" s="29"/>
      <c r="D196" s="29"/>
      <c r="E196" s="29"/>
      <c r="F196" s="29"/>
      <c r="G196" s="30"/>
      <c r="H196" s="31"/>
      <c r="I196" s="31"/>
      <c r="J196" s="45"/>
      <c r="K196" s="31"/>
      <c r="L196" s="32"/>
      <c r="M196" s="32"/>
      <c r="N196" s="77"/>
      <c r="O196" s="33"/>
      <c r="P196" s="34"/>
      <c r="Q196" s="35"/>
      <c r="R196" s="31"/>
      <c r="S196" s="32"/>
      <c r="T196" s="31"/>
      <c r="U196" s="31"/>
      <c r="V196" s="96"/>
      <c r="W196" s="96"/>
      <c r="X196" s="31"/>
      <c r="Y196" s="25"/>
      <c r="Z196" s="1" t="str">
        <f t="shared" si="48"/>
        <v/>
      </c>
      <c r="AA196" s="1" t="str">
        <f t="shared" si="49"/>
        <v/>
      </c>
      <c r="AB196" s="1" t="str">
        <f t="shared" si="50"/>
        <v/>
      </c>
      <c r="AC196" s="1" t="str">
        <f t="shared" si="51"/>
        <v/>
      </c>
      <c r="AD196" s="1" t="str">
        <f t="shared" si="52"/>
        <v/>
      </c>
      <c r="AE196" s="1" t="str">
        <f t="shared" si="53"/>
        <v/>
      </c>
      <c r="AF196" s="1" t="str">
        <f t="shared" si="54"/>
        <v/>
      </c>
      <c r="AG196" s="1" t="str">
        <f t="shared" si="55"/>
        <v/>
      </c>
      <c r="AH196" s="1" t="str">
        <f t="shared" si="56"/>
        <v/>
      </c>
      <c r="AI196" s="1" t="str">
        <f t="shared" si="57"/>
        <v/>
      </c>
      <c r="AJ196" s="1" t="str">
        <f t="shared" si="58"/>
        <v/>
      </c>
      <c r="AK196" s="1" t="str">
        <f t="shared" si="59"/>
        <v/>
      </c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  <c r="HR196" s="25"/>
      <c r="HS196" s="25"/>
      <c r="HT196" s="25"/>
      <c r="HU196" s="25"/>
      <c r="HV196" s="25"/>
      <c r="HW196" s="25"/>
      <c r="HX196" s="25"/>
      <c r="HY196" s="25"/>
      <c r="HZ196" s="25"/>
      <c r="IA196" s="25"/>
      <c r="IB196" s="25"/>
      <c r="IC196" s="25"/>
      <c r="ID196" s="25"/>
      <c r="IE196" s="25"/>
      <c r="IF196" s="25"/>
      <c r="IG196" s="25"/>
      <c r="IH196" s="25"/>
      <c r="II196" s="25"/>
      <c r="IJ196" s="25"/>
      <c r="IK196" s="25"/>
      <c r="IL196" s="25"/>
      <c r="IM196" s="25"/>
      <c r="IN196" s="25"/>
    </row>
    <row r="197" spans="1:248" ht="17.399999999999999">
      <c r="A197" s="29"/>
      <c r="B197" s="29"/>
      <c r="C197" s="29"/>
      <c r="D197" s="29"/>
      <c r="E197" s="29"/>
      <c r="F197" s="29"/>
      <c r="G197" s="30"/>
      <c r="H197" s="31"/>
      <c r="I197" s="31"/>
      <c r="J197" s="45"/>
      <c r="K197" s="31"/>
      <c r="L197" s="32"/>
      <c r="M197" s="32"/>
      <c r="N197" s="77"/>
      <c r="O197" s="33"/>
      <c r="P197" s="34"/>
      <c r="Q197" s="35"/>
      <c r="R197" s="31"/>
      <c r="S197" s="32"/>
      <c r="T197" s="31"/>
      <c r="U197" s="31"/>
      <c r="V197" s="96"/>
      <c r="W197" s="96"/>
      <c r="X197" s="31"/>
      <c r="Y197" s="25"/>
      <c r="Z197" s="1" t="str">
        <f t="shared" si="48"/>
        <v/>
      </c>
      <c r="AA197" s="1" t="str">
        <f t="shared" si="49"/>
        <v/>
      </c>
      <c r="AB197" s="1" t="str">
        <f t="shared" si="50"/>
        <v/>
      </c>
      <c r="AC197" s="1" t="str">
        <f t="shared" si="51"/>
        <v/>
      </c>
      <c r="AD197" s="1" t="str">
        <f t="shared" si="52"/>
        <v/>
      </c>
      <c r="AE197" s="1" t="str">
        <f t="shared" si="53"/>
        <v/>
      </c>
      <c r="AF197" s="1" t="str">
        <f t="shared" si="54"/>
        <v/>
      </c>
      <c r="AG197" s="1" t="str">
        <f t="shared" si="55"/>
        <v/>
      </c>
      <c r="AH197" s="1" t="str">
        <f t="shared" si="56"/>
        <v/>
      </c>
      <c r="AI197" s="1" t="str">
        <f t="shared" si="57"/>
        <v/>
      </c>
      <c r="AJ197" s="1" t="str">
        <f t="shared" si="58"/>
        <v/>
      </c>
      <c r="AK197" s="1" t="str">
        <f t="shared" si="59"/>
        <v/>
      </c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  <c r="HR197" s="25"/>
      <c r="HS197" s="25"/>
      <c r="HT197" s="25"/>
      <c r="HU197" s="25"/>
      <c r="HV197" s="25"/>
      <c r="HW197" s="25"/>
      <c r="HX197" s="25"/>
      <c r="HY197" s="25"/>
      <c r="HZ197" s="25"/>
      <c r="IA197" s="25"/>
      <c r="IB197" s="25"/>
      <c r="IC197" s="25"/>
      <c r="ID197" s="25"/>
      <c r="IE197" s="25"/>
      <c r="IF197" s="25"/>
      <c r="IG197" s="25"/>
      <c r="IH197" s="25"/>
      <c r="II197" s="25"/>
      <c r="IJ197" s="25"/>
      <c r="IK197" s="25"/>
      <c r="IL197" s="25"/>
      <c r="IM197" s="25"/>
      <c r="IN197" s="25"/>
    </row>
    <row r="198" spans="1:248" ht="17.399999999999999">
      <c r="A198" s="29"/>
      <c r="B198" s="29"/>
      <c r="C198" s="29"/>
      <c r="D198" s="29"/>
      <c r="E198" s="29"/>
      <c r="F198" s="29"/>
      <c r="G198" s="30"/>
      <c r="H198" s="31"/>
      <c r="I198" s="30"/>
      <c r="J198" s="45"/>
      <c r="K198" s="31"/>
      <c r="L198" s="32"/>
      <c r="M198" s="32"/>
      <c r="N198" s="77"/>
      <c r="O198" s="33"/>
      <c r="P198" s="34"/>
      <c r="Q198" s="35"/>
      <c r="R198" s="31"/>
      <c r="S198" s="32"/>
      <c r="T198" s="31"/>
      <c r="U198" s="31"/>
      <c r="V198" s="96"/>
      <c r="W198" s="96"/>
      <c r="X198" s="31"/>
      <c r="Y198" s="25"/>
      <c r="Z198" s="1" t="str">
        <f t="shared" si="48"/>
        <v/>
      </c>
      <c r="AA198" s="1" t="str">
        <f t="shared" si="49"/>
        <v/>
      </c>
      <c r="AB198" s="1" t="str">
        <f t="shared" si="50"/>
        <v/>
      </c>
      <c r="AC198" s="1" t="str">
        <f t="shared" si="51"/>
        <v/>
      </c>
      <c r="AD198" s="1" t="str">
        <f t="shared" si="52"/>
        <v/>
      </c>
      <c r="AE198" s="1" t="str">
        <f t="shared" si="53"/>
        <v/>
      </c>
      <c r="AF198" s="1" t="str">
        <f t="shared" si="54"/>
        <v/>
      </c>
      <c r="AG198" s="1" t="str">
        <f t="shared" si="55"/>
        <v/>
      </c>
      <c r="AH198" s="1" t="str">
        <f t="shared" si="56"/>
        <v/>
      </c>
      <c r="AI198" s="1" t="str">
        <f t="shared" si="57"/>
        <v/>
      </c>
      <c r="AJ198" s="1" t="str">
        <f t="shared" si="58"/>
        <v/>
      </c>
      <c r="AK198" s="1" t="str">
        <f t="shared" si="59"/>
        <v/>
      </c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  <c r="HR198" s="25"/>
      <c r="HS198" s="25"/>
      <c r="HT198" s="25"/>
      <c r="HU198" s="25"/>
      <c r="HV198" s="25"/>
      <c r="HW198" s="25"/>
      <c r="HX198" s="25"/>
      <c r="HY198" s="25"/>
      <c r="HZ198" s="25"/>
      <c r="IA198" s="25"/>
      <c r="IB198" s="25"/>
      <c r="IC198" s="25"/>
      <c r="ID198" s="25"/>
      <c r="IE198" s="25"/>
      <c r="IF198" s="25"/>
      <c r="IG198" s="25"/>
      <c r="IH198" s="25"/>
      <c r="II198" s="25"/>
      <c r="IJ198" s="25"/>
      <c r="IK198" s="25"/>
      <c r="IL198" s="25"/>
      <c r="IM198" s="25"/>
      <c r="IN198" s="25"/>
    </row>
    <row r="199" spans="1:248" ht="17.399999999999999">
      <c r="A199" s="29"/>
      <c r="B199" s="29"/>
      <c r="C199" s="29"/>
      <c r="D199" s="29"/>
      <c r="E199" s="29"/>
      <c r="F199" s="29"/>
      <c r="G199" s="30"/>
      <c r="H199" s="31"/>
      <c r="I199" s="30"/>
      <c r="J199" s="29"/>
      <c r="K199" s="31"/>
      <c r="L199" s="30"/>
      <c r="M199" s="32"/>
      <c r="N199" s="77"/>
      <c r="O199" s="33"/>
      <c r="P199" s="34"/>
      <c r="Q199" s="35"/>
      <c r="R199" s="31"/>
      <c r="S199" s="32"/>
      <c r="T199" s="31"/>
      <c r="U199" s="31"/>
      <c r="V199" s="96"/>
      <c r="W199" s="96"/>
      <c r="X199" s="31"/>
      <c r="Y199" s="6"/>
      <c r="Z199" s="1" t="str">
        <f t="shared" si="48"/>
        <v/>
      </c>
      <c r="AA199" s="1" t="str">
        <f t="shared" si="49"/>
        <v/>
      </c>
      <c r="AB199" s="1" t="str">
        <f t="shared" si="50"/>
        <v/>
      </c>
      <c r="AC199" s="1" t="str">
        <f t="shared" si="51"/>
        <v/>
      </c>
      <c r="AD199" s="1" t="str">
        <f t="shared" si="52"/>
        <v/>
      </c>
      <c r="AE199" s="1" t="str">
        <f t="shared" si="53"/>
        <v/>
      </c>
      <c r="AF199" s="1" t="str">
        <f t="shared" si="54"/>
        <v/>
      </c>
      <c r="AG199" s="1" t="str">
        <f t="shared" si="55"/>
        <v/>
      </c>
      <c r="AH199" s="1" t="str">
        <f t="shared" si="56"/>
        <v/>
      </c>
      <c r="AI199" s="1" t="str">
        <f t="shared" si="57"/>
        <v/>
      </c>
      <c r="AJ199" s="1" t="str">
        <f t="shared" si="58"/>
        <v/>
      </c>
      <c r="AK199" s="1" t="str">
        <f t="shared" si="59"/>
        <v/>
      </c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</row>
    <row r="200" spans="1:248" ht="17.399999999999999">
      <c r="A200" s="29"/>
      <c r="B200" s="29"/>
      <c r="C200" s="29"/>
      <c r="D200" s="29"/>
      <c r="E200" s="29"/>
      <c r="F200" s="29"/>
      <c r="G200" s="30"/>
      <c r="H200" s="31"/>
      <c r="I200" s="30"/>
      <c r="J200" s="1"/>
      <c r="K200" s="31"/>
      <c r="L200" s="30"/>
      <c r="M200" s="32"/>
      <c r="N200" s="78"/>
      <c r="O200" s="33"/>
      <c r="P200" s="34"/>
      <c r="Q200" s="35"/>
      <c r="R200" s="31"/>
      <c r="S200" s="32"/>
      <c r="T200" s="31"/>
      <c r="U200" s="31"/>
      <c r="V200" s="96"/>
      <c r="W200" s="96"/>
      <c r="X200" s="31"/>
      <c r="Y200" s="25"/>
      <c r="Z200" s="1" t="str">
        <f t="shared" si="48"/>
        <v/>
      </c>
      <c r="AA200" s="1" t="str">
        <f t="shared" si="49"/>
        <v/>
      </c>
      <c r="AB200" s="1" t="str">
        <f t="shared" si="50"/>
        <v/>
      </c>
      <c r="AC200" s="1" t="str">
        <f t="shared" si="51"/>
        <v/>
      </c>
      <c r="AD200" s="1" t="str">
        <f t="shared" si="52"/>
        <v/>
      </c>
      <c r="AE200" s="1" t="str">
        <f t="shared" si="53"/>
        <v/>
      </c>
      <c r="AF200" s="1" t="str">
        <f t="shared" si="54"/>
        <v/>
      </c>
      <c r="AG200" s="1" t="str">
        <f t="shared" si="55"/>
        <v/>
      </c>
      <c r="AH200" s="1" t="str">
        <f t="shared" si="56"/>
        <v/>
      </c>
      <c r="AI200" s="1" t="str">
        <f t="shared" si="57"/>
        <v/>
      </c>
      <c r="AJ200" s="1" t="str">
        <f t="shared" si="58"/>
        <v/>
      </c>
      <c r="AK200" s="1" t="str">
        <f t="shared" si="59"/>
        <v/>
      </c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</row>
    <row r="201" spans="1:248" ht="17.399999999999999">
      <c r="A201" s="29"/>
      <c r="B201" s="29"/>
      <c r="C201" s="29"/>
      <c r="D201" s="29"/>
      <c r="E201" s="29"/>
      <c r="F201" s="29"/>
      <c r="G201" s="30"/>
      <c r="H201" s="31"/>
      <c r="I201" s="30"/>
      <c r="J201" s="31"/>
      <c r="K201" s="31"/>
      <c r="L201" s="30"/>
      <c r="M201" s="32"/>
      <c r="N201" s="78"/>
      <c r="O201" s="33"/>
      <c r="P201" s="34"/>
      <c r="Q201" s="35"/>
      <c r="R201" s="31"/>
      <c r="S201" s="32"/>
      <c r="T201" s="31"/>
      <c r="U201" s="31"/>
      <c r="V201" s="96"/>
      <c r="W201" s="96"/>
      <c r="X201" s="31"/>
      <c r="Y201" s="25"/>
      <c r="Z201" s="1" t="str">
        <f t="shared" si="48"/>
        <v/>
      </c>
      <c r="AA201" s="1" t="str">
        <f t="shared" si="49"/>
        <v/>
      </c>
      <c r="AB201" s="1" t="str">
        <f t="shared" si="50"/>
        <v/>
      </c>
      <c r="AC201" s="1" t="str">
        <f t="shared" si="51"/>
        <v/>
      </c>
      <c r="AD201" s="1" t="str">
        <f t="shared" si="52"/>
        <v/>
      </c>
      <c r="AE201" s="1" t="str">
        <f t="shared" si="53"/>
        <v/>
      </c>
      <c r="AF201" s="1" t="str">
        <f t="shared" si="54"/>
        <v/>
      </c>
      <c r="AG201" s="1" t="str">
        <f t="shared" si="55"/>
        <v/>
      </c>
      <c r="AH201" s="1" t="str">
        <f t="shared" si="56"/>
        <v/>
      </c>
      <c r="AI201" s="1" t="str">
        <f t="shared" si="57"/>
        <v/>
      </c>
      <c r="AJ201" s="1" t="str">
        <f t="shared" si="58"/>
        <v/>
      </c>
      <c r="AK201" s="1" t="str">
        <f t="shared" si="59"/>
        <v/>
      </c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</row>
    <row r="202" spans="1:248" ht="17.399999999999999">
      <c r="A202" s="29"/>
      <c r="B202" s="29"/>
      <c r="C202" s="29"/>
      <c r="D202" s="29"/>
      <c r="E202" s="29"/>
      <c r="F202" s="29"/>
      <c r="G202" s="30"/>
      <c r="H202" s="31"/>
      <c r="I202" s="30"/>
      <c r="J202" s="31"/>
      <c r="K202" s="31"/>
      <c r="L202" s="30"/>
      <c r="M202" s="32"/>
      <c r="N202" s="78"/>
      <c r="O202" s="33"/>
      <c r="P202" s="34"/>
      <c r="Q202" s="35"/>
      <c r="R202" s="31"/>
      <c r="S202" s="32"/>
      <c r="T202" s="31"/>
      <c r="U202" s="31"/>
      <c r="V202" s="96"/>
      <c r="W202" s="96"/>
      <c r="X202" s="31"/>
      <c r="Y202" s="25"/>
      <c r="Z202" s="1" t="str">
        <f t="shared" si="48"/>
        <v/>
      </c>
      <c r="AA202" s="1" t="str">
        <f t="shared" si="49"/>
        <v/>
      </c>
      <c r="AB202" s="1" t="str">
        <f t="shared" si="50"/>
        <v/>
      </c>
      <c r="AC202" s="1" t="str">
        <f t="shared" si="51"/>
        <v/>
      </c>
      <c r="AD202" s="1" t="str">
        <f t="shared" si="52"/>
        <v/>
      </c>
      <c r="AE202" s="1" t="str">
        <f t="shared" si="53"/>
        <v/>
      </c>
      <c r="AF202" s="1" t="str">
        <f t="shared" si="54"/>
        <v/>
      </c>
      <c r="AG202" s="1" t="str">
        <f t="shared" si="55"/>
        <v/>
      </c>
      <c r="AH202" s="1" t="str">
        <f t="shared" si="56"/>
        <v/>
      </c>
      <c r="AI202" s="1" t="str">
        <f t="shared" si="57"/>
        <v/>
      </c>
      <c r="AJ202" s="1" t="str">
        <f t="shared" si="58"/>
        <v/>
      </c>
      <c r="AK202" s="1" t="str">
        <f t="shared" si="59"/>
        <v/>
      </c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</row>
    <row r="203" spans="1:248" ht="17.399999999999999">
      <c r="A203" s="29"/>
      <c r="B203" s="29"/>
      <c r="C203" s="29"/>
      <c r="D203" s="29"/>
      <c r="E203" s="29"/>
      <c r="F203" s="29"/>
      <c r="G203" s="30"/>
      <c r="H203" s="31"/>
      <c r="I203" s="30"/>
      <c r="J203" s="29"/>
      <c r="K203" s="31"/>
      <c r="L203" s="32"/>
      <c r="M203" s="32"/>
      <c r="N203" s="77"/>
      <c r="O203" s="33"/>
      <c r="P203" s="34"/>
      <c r="Q203" s="35"/>
      <c r="R203" s="31"/>
      <c r="S203" s="32"/>
      <c r="T203" s="31"/>
      <c r="U203" s="31"/>
      <c r="V203" s="96"/>
      <c r="W203" s="96"/>
      <c r="X203" s="31"/>
      <c r="Y203" s="25"/>
      <c r="Z203" s="1" t="str">
        <f t="shared" si="48"/>
        <v/>
      </c>
      <c r="AA203" s="1" t="str">
        <f t="shared" si="49"/>
        <v/>
      </c>
      <c r="AB203" s="1" t="str">
        <f t="shared" si="50"/>
        <v/>
      </c>
      <c r="AC203" s="1" t="str">
        <f t="shared" si="51"/>
        <v/>
      </c>
      <c r="AD203" s="1" t="str">
        <f t="shared" si="52"/>
        <v/>
      </c>
      <c r="AE203" s="1" t="str">
        <f t="shared" si="53"/>
        <v/>
      </c>
      <c r="AF203" s="1" t="str">
        <f t="shared" si="54"/>
        <v/>
      </c>
      <c r="AG203" s="1" t="str">
        <f t="shared" si="55"/>
        <v/>
      </c>
      <c r="AH203" s="1" t="str">
        <f t="shared" si="56"/>
        <v/>
      </c>
      <c r="AI203" s="1" t="str">
        <f t="shared" si="57"/>
        <v/>
      </c>
      <c r="AJ203" s="1" t="str">
        <f t="shared" si="58"/>
        <v/>
      </c>
      <c r="AK203" s="1" t="str">
        <f t="shared" si="59"/>
        <v/>
      </c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</row>
    <row r="204" spans="1:248" ht="17.399999999999999">
      <c r="A204" s="29"/>
      <c r="B204" s="29"/>
      <c r="C204" s="29"/>
      <c r="D204" s="29"/>
      <c r="E204" s="29"/>
      <c r="F204" s="29"/>
      <c r="G204" s="30"/>
      <c r="H204" s="31"/>
      <c r="I204" s="30"/>
      <c r="J204" s="1"/>
      <c r="K204" s="31"/>
      <c r="L204" s="30"/>
      <c r="M204" s="32"/>
      <c r="N204" s="78"/>
      <c r="O204" s="33"/>
      <c r="P204" s="34"/>
      <c r="Q204" s="35"/>
      <c r="R204" s="31"/>
      <c r="S204" s="32"/>
      <c r="T204" s="31"/>
      <c r="U204" s="31"/>
      <c r="V204" s="96"/>
      <c r="W204" s="96"/>
      <c r="X204" s="31"/>
      <c r="Y204" s="25"/>
      <c r="Z204" s="1" t="str">
        <f t="shared" si="48"/>
        <v/>
      </c>
      <c r="AA204" s="1" t="str">
        <f t="shared" si="49"/>
        <v/>
      </c>
      <c r="AB204" s="1" t="str">
        <f t="shared" si="50"/>
        <v/>
      </c>
      <c r="AC204" s="1" t="str">
        <f t="shared" si="51"/>
        <v/>
      </c>
      <c r="AD204" s="1" t="str">
        <f t="shared" si="52"/>
        <v/>
      </c>
      <c r="AE204" s="1" t="str">
        <f t="shared" si="53"/>
        <v/>
      </c>
      <c r="AF204" s="1" t="str">
        <f t="shared" si="54"/>
        <v/>
      </c>
      <c r="AG204" s="1" t="str">
        <f t="shared" si="55"/>
        <v/>
      </c>
      <c r="AH204" s="1" t="str">
        <f t="shared" si="56"/>
        <v/>
      </c>
      <c r="AI204" s="1" t="str">
        <f t="shared" si="57"/>
        <v/>
      </c>
      <c r="AJ204" s="1" t="str">
        <f t="shared" si="58"/>
        <v/>
      </c>
      <c r="AK204" s="1" t="str">
        <f t="shared" si="59"/>
        <v/>
      </c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</row>
    <row r="205" spans="1:248" ht="17.399999999999999">
      <c r="A205" s="29"/>
      <c r="B205" s="29"/>
      <c r="C205" s="29"/>
      <c r="D205" s="29"/>
      <c r="E205" s="29"/>
      <c r="F205" s="29"/>
      <c r="G205" s="30"/>
      <c r="H205" s="31"/>
      <c r="I205" s="30"/>
      <c r="J205" s="29"/>
      <c r="K205" s="31"/>
      <c r="L205" s="32"/>
      <c r="M205" s="32"/>
      <c r="N205" s="77"/>
      <c r="O205" s="33"/>
      <c r="P205" s="34"/>
      <c r="Q205" s="35"/>
      <c r="R205" s="31"/>
      <c r="S205" s="32"/>
      <c r="T205" s="31"/>
      <c r="U205" s="31"/>
      <c r="V205" s="96"/>
      <c r="W205" s="96"/>
      <c r="X205" s="31"/>
      <c r="Y205" s="25"/>
      <c r="Z205" s="1" t="str">
        <f t="shared" si="48"/>
        <v/>
      </c>
      <c r="AA205" s="1" t="str">
        <f t="shared" si="49"/>
        <v/>
      </c>
      <c r="AB205" s="1" t="str">
        <f t="shared" si="50"/>
        <v/>
      </c>
      <c r="AC205" s="1" t="str">
        <f t="shared" si="51"/>
        <v/>
      </c>
      <c r="AD205" s="1" t="str">
        <f t="shared" si="52"/>
        <v/>
      </c>
      <c r="AE205" s="1" t="str">
        <f t="shared" si="53"/>
        <v/>
      </c>
      <c r="AF205" s="1" t="str">
        <f t="shared" si="54"/>
        <v/>
      </c>
      <c r="AG205" s="1" t="str">
        <f t="shared" si="55"/>
        <v/>
      </c>
      <c r="AH205" s="1" t="str">
        <f t="shared" si="56"/>
        <v/>
      </c>
      <c r="AI205" s="1" t="str">
        <f t="shared" si="57"/>
        <v/>
      </c>
      <c r="AJ205" s="1" t="str">
        <f t="shared" si="58"/>
        <v/>
      </c>
      <c r="AK205" s="1" t="str">
        <f t="shared" si="59"/>
        <v/>
      </c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</row>
    <row r="206" spans="1:248" ht="17.399999999999999">
      <c r="A206" s="29"/>
      <c r="B206" s="29"/>
      <c r="C206" s="29"/>
      <c r="D206" s="29"/>
      <c r="E206" s="29"/>
      <c r="F206" s="29"/>
      <c r="G206" s="30"/>
      <c r="H206" s="31"/>
      <c r="I206" s="30"/>
      <c r="J206" s="31"/>
      <c r="K206" s="31"/>
      <c r="L206" s="30"/>
      <c r="M206" s="32"/>
      <c r="N206" s="78"/>
      <c r="O206" s="33"/>
      <c r="P206" s="34"/>
      <c r="Q206" s="35"/>
      <c r="R206" s="31"/>
      <c r="S206" s="32"/>
      <c r="T206" s="31"/>
      <c r="U206" s="31"/>
      <c r="V206" s="96"/>
      <c r="W206" s="96"/>
      <c r="X206" s="31"/>
      <c r="Y206" s="25"/>
      <c r="Z206" s="1" t="str">
        <f>IF(P206=300,Q206,"")</f>
        <v/>
      </c>
      <c r="AA206" s="1" t="str">
        <f>IF(P206=375,Q206,"")</f>
        <v/>
      </c>
      <c r="AB206" s="1" t="str">
        <f>IF(P206=450,Q206,"")</f>
        <v/>
      </c>
      <c r="AC206" s="1" t="str">
        <f>IF(P206=525,Q206,"")</f>
        <v/>
      </c>
      <c r="AD206" s="1" t="str">
        <f>IF(P206=600,Q206,"")</f>
        <v/>
      </c>
      <c r="AE206" s="1" t="str">
        <f>IF(P206=675,Q206,"")</f>
        <v/>
      </c>
      <c r="AF206" s="1" t="str">
        <f>IF(P206=750,Q206,"")</f>
        <v/>
      </c>
      <c r="AG206" s="1" t="str">
        <f>IF(P206=825,Q206,"")</f>
        <v/>
      </c>
      <c r="AH206" s="1" t="str">
        <f>IF(P206=900,Q206,"")</f>
        <v/>
      </c>
      <c r="AI206" s="1" t="str">
        <f>IF(P206=1050,Q206,"")</f>
        <v/>
      </c>
      <c r="AJ206" s="1" t="str">
        <f>IF(P206=1200,Q206,"")</f>
        <v/>
      </c>
      <c r="AK206" s="1" t="str">
        <f>IF(P206=1400,Q206,"")</f>
        <v/>
      </c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</row>
    <row r="207" spans="1:248" ht="17.399999999999999">
      <c r="A207" s="29"/>
      <c r="B207" s="29"/>
      <c r="C207" s="29"/>
      <c r="D207" s="29"/>
      <c r="E207" s="29"/>
      <c r="F207" s="29"/>
      <c r="G207" s="30"/>
      <c r="H207" s="31"/>
      <c r="I207" s="30"/>
      <c r="J207" s="31"/>
      <c r="K207" s="31"/>
      <c r="L207" s="30"/>
      <c r="M207" s="32"/>
      <c r="N207" s="78"/>
      <c r="O207" s="33"/>
      <c r="P207" s="34"/>
      <c r="Q207" s="35"/>
      <c r="R207" s="31"/>
      <c r="S207" s="32"/>
      <c r="T207" s="31"/>
      <c r="U207" s="31"/>
      <c r="V207" s="96"/>
      <c r="W207" s="96"/>
      <c r="X207" s="31"/>
      <c r="Y207" s="25"/>
      <c r="Z207" s="1" t="str">
        <f>IF(P207=300,Q207,"")</f>
        <v/>
      </c>
      <c r="AA207" s="1" t="str">
        <f>IF(P207=375,Q207,"")</f>
        <v/>
      </c>
      <c r="AB207" s="1" t="str">
        <f>IF(P207=450,Q207,"")</f>
        <v/>
      </c>
      <c r="AC207" s="1" t="str">
        <f>IF(P207=525,Q207,"")</f>
        <v/>
      </c>
      <c r="AD207" s="1" t="str">
        <f>IF(P207=600,Q207,"")</f>
        <v/>
      </c>
      <c r="AE207" s="1" t="str">
        <f>IF(P207=675,Q207,"")</f>
        <v/>
      </c>
      <c r="AF207" s="1" t="str">
        <f>IF(P207=750,Q207,"")</f>
        <v/>
      </c>
      <c r="AG207" s="1" t="str">
        <f>IF(P207=825,Q207,"")</f>
        <v/>
      </c>
      <c r="AH207" s="1" t="str">
        <f>IF(P207=900,Q207,"")</f>
        <v/>
      </c>
      <c r="AI207" s="1" t="str">
        <f>IF(P207=1050,Q207,"")</f>
        <v/>
      </c>
      <c r="AJ207" s="1" t="str">
        <f>IF(P207=1200,Q207,"")</f>
        <v/>
      </c>
      <c r="AK207" s="1" t="str">
        <f>IF(P207=1400,Q207,"")</f>
        <v/>
      </c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</row>
    <row r="208" spans="1:248" ht="17.399999999999999">
      <c r="A208" s="29"/>
      <c r="B208" s="29"/>
      <c r="C208" s="29"/>
      <c r="D208" s="29"/>
      <c r="E208" s="29"/>
      <c r="F208" s="29"/>
      <c r="G208" s="30"/>
      <c r="H208" s="31"/>
      <c r="I208" s="30"/>
      <c r="J208" s="29"/>
      <c r="K208" s="31"/>
      <c r="L208" s="32"/>
      <c r="M208" s="32"/>
      <c r="N208" s="77"/>
      <c r="O208" s="33"/>
      <c r="P208" s="34"/>
      <c r="Q208" s="35"/>
      <c r="R208" s="31"/>
      <c r="S208" s="32"/>
      <c r="T208" s="31"/>
      <c r="U208" s="31"/>
      <c r="V208" s="96"/>
      <c r="W208" s="96"/>
      <c r="X208" s="31"/>
      <c r="Y208" s="25"/>
      <c r="Z208" s="1" t="str">
        <f>IF(P208=300,Q208,"")</f>
        <v/>
      </c>
      <c r="AA208" s="1" t="str">
        <f>IF(P208=375,Q208,"")</f>
        <v/>
      </c>
      <c r="AB208" s="1" t="str">
        <f>IF(P208=450,Q208,"")</f>
        <v/>
      </c>
      <c r="AC208" s="1" t="str">
        <f>IF(P208=525,Q208,"")</f>
        <v/>
      </c>
      <c r="AD208" s="1" t="str">
        <f>IF(P208=600,Q208,"")</f>
        <v/>
      </c>
      <c r="AE208" s="1" t="str">
        <f>IF(P208=675,Q208,"")</f>
        <v/>
      </c>
      <c r="AF208" s="1" t="str">
        <f>IF(P208=750,Q208,"")</f>
        <v/>
      </c>
      <c r="AG208" s="1" t="str">
        <f>IF(P208=825,Q208,"")</f>
        <v/>
      </c>
      <c r="AH208" s="1" t="str">
        <f>IF(P208=900,Q208,"")</f>
        <v/>
      </c>
      <c r="AI208" s="1" t="str">
        <f>IF(P208=1050,Q208,"")</f>
        <v/>
      </c>
      <c r="AJ208" s="1" t="str">
        <f>IF(P208=1200,Q208,"")</f>
        <v/>
      </c>
      <c r="AK208" s="1" t="str">
        <f>IF(P208=1400,Q208,"")</f>
        <v/>
      </c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</row>
    <row r="209" spans="1:248" ht="17.399999999999999">
      <c r="A209" s="29"/>
      <c r="B209" s="29"/>
      <c r="C209" s="29"/>
      <c r="D209" s="29"/>
      <c r="E209" s="29"/>
      <c r="F209" s="29"/>
      <c r="G209" s="30"/>
      <c r="H209" s="31"/>
      <c r="I209" s="30"/>
      <c r="J209" s="31"/>
      <c r="K209" s="31"/>
      <c r="L209" s="30"/>
      <c r="M209" s="32"/>
      <c r="N209" s="78"/>
      <c r="O209" s="33"/>
      <c r="P209" s="34"/>
      <c r="Q209" s="35"/>
      <c r="R209" s="31"/>
      <c r="S209" s="32"/>
      <c r="T209" s="31"/>
      <c r="U209" s="31"/>
      <c r="V209" s="96"/>
      <c r="W209" s="96"/>
      <c r="X209" s="31"/>
      <c r="Y209" s="25"/>
      <c r="Z209" s="1" t="str">
        <f>IF(P209=300,Q209,"")</f>
        <v/>
      </c>
      <c r="AA209" s="1" t="str">
        <f>IF(P209=375,Q209,"")</f>
        <v/>
      </c>
      <c r="AB209" s="1" t="str">
        <f>IF(P209=450,Q209,"")</f>
        <v/>
      </c>
      <c r="AC209" s="1" t="str">
        <f>IF(P209=525,Q209,"")</f>
        <v/>
      </c>
      <c r="AD209" s="1" t="str">
        <f>IF(P209=600,Q209,"")</f>
        <v/>
      </c>
      <c r="AE209" s="1" t="str">
        <f>IF(P209=675,Q209,"")</f>
        <v/>
      </c>
      <c r="AF209" s="1" t="str">
        <f>IF(P209=750,Q209,"")</f>
        <v/>
      </c>
      <c r="AG209" s="1" t="str">
        <f>IF(P209=825,Q209,"")</f>
        <v/>
      </c>
      <c r="AH209" s="1" t="str">
        <f>IF(P209=900,Q209,"")</f>
        <v/>
      </c>
      <c r="AI209" s="1" t="str">
        <f>IF(P209=1050,Q209,"")</f>
        <v/>
      </c>
      <c r="AJ209" s="1" t="str">
        <f>IF(P209=1200,Q209,"")</f>
        <v/>
      </c>
      <c r="AK209" s="1" t="str">
        <f>IF(P209=1400,Q209,"")</f>
        <v/>
      </c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</row>
    <row r="210" spans="1:248">
      <c r="A210" s="1"/>
      <c r="B210" s="1"/>
      <c r="C210" s="1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 t="str">
        <f>IF(P210=300,Q210,"")</f>
        <v/>
      </c>
      <c r="AA210" s="1" t="str">
        <f>IF(P210=375,Q210,"")</f>
        <v/>
      </c>
      <c r="AB210" s="1" t="str">
        <f>IF(P210=450,Q210,"")</f>
        <v/>
      </c>
      <c r="AC210" s="1" t="str">
        <f>IF(P210=525,Q210,"")</f>
        <v/>
      </c>
      <c r="AD210" s="1" t="str">
        <f>IF(P210=600,Q210,"")</f>
        <v/>
      </c>
      <c r="AE210" s="1" t="str">
        <f>IF(P210=675,Q210,"")</f>
        <v/>
      </c>
      <c r="AF210" s="1" t="str">
        <f>IF(P210=750,Q210,"")</f>
        <v/>
      </c>
      <c r="AG210" s="1" t="str">
        <f>IF(P210=825,Q210,"")</f>
        <v/>
      </c>
      <c r="AH210" s="1" t="str">
        <f>IF(P210=900,Q210,"")</f>
        <v/>
      </c>
      <c r="AI210" s="1" t="str">
        <f>IF(P210=1050,Q210,"")</f>
        <v/>
      </c>
      <c r="AJ210" s="1" t="str">
        <f>IF(P210=1200,Q210,"")</f>
        <v/>
      </c>
      <c r="AK210" s="1" t="str">
        <f>IF(P210=1400,Q210,"")</f>
        <v/>
      </c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</row>
    <row r="211" spans="1:248">
      <c r="A211" s="1"/>
      <c r="B211" s="1"/>
      <c r="C211" s="1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 t="s">
        <v>60</v>
      </c>
      <c r="Y211" s="1"/>
      <c r="Z211" s="36" t="e">
        <f t="shared" ref="Z211:AK211" si="60">SUM(Z16:Z210)</f>
        <v>#REF!</v>
      </c>
      <c r="AA211" s="36" t="e">
        <f t="shared" si="60"/>
        <v>#REF!</v>
      </c>
      <c r="AB211" s="36" t="e">
        <f t="shared" si="60"/>
        <v>#REF!</v>
      </c>
      <c r="AC211" s="36" t="e">
        <f t="shared" si="60"/>
        <v>#REF!</v>
      </c>
      <c r="AD211" s="36" t="e">
        <f t="shared" si="60"/>
        <v>#REF!</v>
      </c>
      <c r="AE211" s="36" t="e">
        <f t="shared" si="60"/>
        <v>#REF!</v>
      </c>
      <c r="AF211" s="36" t="e">
        <f t="shared" si="60"/>
        <v>#REF!</v>
      </c>
      <c r="AG211" s="36" t="e">
        <f t="shared" si="60"/>
        <v>#REF!</v>
      </c>
      <c r="AH211" s="36" t="e">
        <f t="shared" si="60"/>
        <v>#REF!</v>
      </c>
      <c r="AI211" s="36" t="e">
        <f t="shared" si="60"/>
        <v>#REF!</v>
      </c>
      <c r="AJ211" s="36" t="e">
        <f t="shared" si="60"/>
        <v>#REF!</v>
      </c>
      <c r="AK211" s="36" t="e">
        <f t="shared" si="60"/>
        <v>#REF!</v>
      </c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</row>
    <row r="212" spans="1:248">
      <c r="A212" s="1"/>
      <c r="B212" s="1"/>
      <c r="C212" s="1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</row>
    <row r="213" spans="1:248">
      <c r="A213" s="37"/>
      <c r="B213" s="37"/>
      <c r="C213" s="37"/>
      <c r="D213" s="37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 t="s">
        <v>61</v>
      </c>
      <c r="Y213" s="1"/>
      <c r="Z213" s="26">
        <v>300</v>
      </c>
      <c r="AA213" s="26">
        <v>375</v>
      </c>
      <c r="AB213" s="26">
        <v>450</v>
      </c>
      <c r="AC213" s="26">
        <v>525</v>
      </c>
      <c r="AD213" s="26">
        <v>600</v>
      </c>
      <c r="AE213" s="26">
        <v>675</v>
      </c>
      <c r="AF213" s="26">
        <v>750</v>
      </c>
      <c r="AG213" s="27">
        <v>825</v>
      </c>
      <c r="AH213" s="27">
        <v>900</v>
      </c>
      <c r="AI213" s="27">
        <v>1050</v>
      </c>
      <c r="AJ213" s="27">
        <v>1200</v>
      </c>
      <c r="AK213" s="27">
        <v>1400</v>
      </c>
    </row>
    <row r="214" spans="1:248">
      <c r="A214" s="37"/>
      <c r="B214" s="37"/>
      <c r="C214" s="37"/>
      <c r="D214" s="37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248">
      <c r="A215" s="37"/>
      <c r="B215" s="37"/>
      <c r="C215" s="37"/>
      <c r="D215" s="37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8" t="s">
        <v>62</v>
      </c>
      <c r="AA215" s="39"/>
      <c r="AB215" s="6"/>
      <c r="AC215" s="38" t="s">
        <v>62</v>
      </c>
      <c r="AD215" s="39"/>
      <c r="AE215" s="58"/>
      <c r="AF215" s="1"/>
      <c r="AG215" s="1"/>
      <c r="AH215" s="1"/>
      <c r="AI215" s="1"/>
      <c r="AJ215" s="1"/>
      <c r="AK215" s="1"/>
    </row>
    <row r="216" spans="1:248">
      <c r="A216" s="37"/>
      <c r="B216" s="37"/>
      <c r="C216" s="37"/>
      <c r="D216" s="37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0" t="s">
        <v>63</v>
      </c>
      <c r="AA216" s="41"/>
      <c r="AB216" s="6"/>
      <c r="AC216" s="40" t="s">
        <v>63</v>
      </c>
      <c r="AD216" s="41"/>
      <c r="AE216" s="58"/>
      <c r="AF216" s="1"/>
      <c r="AG216" s="1"/>
      <c r="AH216" s="1"/>
      <c r="AI216" s="1"/>
      <c r="AJ216" s="1"/>
      <c r="AK216" s="1"/>
    </row>
    <row r="217" spans="1:248">
      <c r="A217" s="37"/>
      <c r="B217" s="37"/>
      <c r="C217" s="37"/>
      <c r="D217" s="37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40" t="s">
        <v>64</v>
      </c>
      <c r="AA217" s="41"/>
      <c r="AB217" s="6"/>
      <c r="AC217" s="40" t="s">
        <v>64</v>
      </c>
      <c r="AD217" s="41"/>
      <c r="AE217" s="58"/>
      <c r="AF217" s="1"/>
      <c r="AG217" s="1"/>
      <c r="AH217" s="1"/>
      <c r="AI217" s="1"/>
      <c r="AJ217" s="1"/>
      <c r="AK217" s="1"/>
    </row>
    <row r="218" spans="1:248" ht="13.95" customHeight="1">
      <c r="A218" s="37"/>
      <c r="B218" s="37"/>
      <c r="C218" s="37"/>
      <c r="D218" s="37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40" t="s">
        <v>65</v>
      </c>
      <c r="AA218" s="41"/>
      <c r="AB218" s="6"/>
      <c r="AC218" s="40" t="s">
        <v>8</v>
      </c>
      <c r="AD218" s="41"/>
      <c r="AE218" s="58"/>
      <c r="AF218" s="1"/>
      <c r="AG218" s="1"/>
      <c r="AH218" s="1"/>
      <c r="AI218" s="1"/>
      <c r="AJ218" s="1"/>
      <c r="AK218" s="1"/>
    </row>
    <row r="219" spans="1:248" ht="162.6">
      <c r="A219" s="37"/>
      <c r="B219" s="37"/>
      <c r="C219" s="37"/>
      <c r="D219" s="37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1" t="s">
        <v>66</v>
      </c>
      <c r="AA219" s="21" t="s">
        <v>67</v>
      </c>
      <c r="AB219" s="1"/>
      <c r="AC219" s="21" t="s">
        <v>66</v>
      </c>
      <c r="AD219" s="21" t="s">
        <v>67</v>
      </c>
      <c r="AE219" s="59"/>
      <c r="AF219" s="1"/>
      <c r="AG219" s="1"/>
      <c r="AH219" s="1"/>
      <c r="AI219" s="1"/>
      <c r="AJ219" s="1"/>
      <c r="AK219" s="1"/>
    </row>
    <row r="220" spans="1:248">
      <c r="A220" s="37"/>
      <c r="B220" s="37"/>
      <c r="C220" s="37"/>
      <c r="D220" s="37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4" t="s">
        <v>42</v>
      </c>
      <c r="AA220" s="24" t="s">
        <v>68</v>
      </c>
      <c r="AB220" s="25"/>
      <c r="AC220" s="24" t="s">
        <v>42</v>
      </c>
      <c r="AD220" s="24" t="s">
        <v>68</v>
      </c>
      <c r="AE220" s="60"/>
      <c r="AF220" s="1"/>
      <c r="AG220" s="1"/>
      <c r="AH220" s="1"/>
      <c r="AI220" s="1"/>
      <c r="AJ220" s="1"/>
      <c r="AK220" s="1"/>
    </row>
    <row r="221" spans="1:248">
      <c r="A221" s="37"/>
      <c r="B221" s="37"/>
      <c r="C221" s="37"/>
      <c r="D221" s="37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4" t="s">
        <v>56</v>
      </c>
      <c r="AA221" s="24" t="s">
        <v>56</v>
      </c>
      <c r="AB221" s="25"/>
      <c r="AC221" s="24" t="s">
        <v>56</v>
      </c>
      <c r="AD221" s="24" t="s">
        <v>56</v>
      </c>
      <c r="AE221" s="60"/>
      <c r="AF221" s="1"/>
      <c r="AG221" s="1"/>
      <c r="AH221" s="1"/>
      <c r="AI221" s="1"/>
      <c r="AJ221" s="1"/>
      <c r="AK221" s="1"/>
    </row>
    <row r="222" spans="1:248">
      <c r="A222" s="37"/>
      <c r="B222" s="37"/>
      <c r="C222" s="37"/>
      <c r="D222" s="37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4"/>
      <c r="AA222" s="24"/>
      <c r="AB222" s="25"/>
      <c r="AC222" s="24"/>
      <c r="AD222" s="24"/>
      <c r="AE222" s="60"/>
      <c r="AF222" s="1"/>
      <c r="AG222" s="1"/>
      <c r="AH222" s="1"/>
      <c r="AI222" s="1"/>
      <c r="AJ222" s="1"/>
      <c r="AK222" s="1"/>
    </row>
    <row r="223" spans="1:248">
      <c r="A223" s="37"/>
      <c r="B223" s="37"/>
      <c r="C223" s="37"/>
      <c r="D223" s="37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42">
        <v>900</v>
      </c>
      <c r="AA223" s="43" t="s">
        <v>69</v>
      </c>
      <c r="AB223" s="25"/>
      <c r="AC223" s="42">
        <v>1000</v>
      </c>
      <c r="AD223" s="43" t="s">
        <v>70</v>
      </c>
      <c r="AE223" s="61"/>
      <c r="AF223" s="1"/>
      <c r="AG223" s="1"/>
      <c r="AH223" s="1"/>
      <c r="AI223" s="1"/>
      <c r="AJ223" s="1"/>
      <c r="AK223" s="1"/>
    </row>
    <row r="224" spans="1:248">
      <c r="A224" s="37"/>
      <c r="B224" s="37"/>
      <c r="C224" s="37"/>
      <c r="D224" s="37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42">
        <v>1050</v>
      </c>
      <c r="AA224" s="43" t="s">
        <v>71</v>
      </c>
      <c r="AB224" s="25"/>
      <c r="AC224" s="42">
        <v>1200</v>
      </c>
      <c r="AD224" s="43" t="s">
        <v>72</v>
      </c>
      <c r="AE224" s="61"/>
      <c r="AF224" s="1"/>
      <c r="AG224" s="1"/>
      <c r="AH224" s="1"/>
      <c r="AI224" s="1"/>
      <c r="AJ224" s="1"/>
      <c r="AK224" s="1"/>
    </row>
    <row r="225" spans="1:37">
      <c r="A225" s="37"/>
      <c r="B225" s="37"/>
      <c r="C225" s="37"/>
      <c r="D225" s="37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44">
        <v>1200</v>
      </c>
      <c r="AA225" s="43" t="s">
        <v>73</v>
      </c>
      <c r="AB225" s="25"/>
      <c r="AC225" s="44">
        <v>1400</v>
      </c>
      <c r="AD225" s="43" t="s">
        <v>74</v>
      </c>
      <c r="AE225" s="61"/>
      <c r="AF225" s="1"/>
      <c r="AG225" s="1"/>
      <c r="AH225" s="1"/>
      <c r="AI225" s="1"/>
      <c r="AJ225" s="1"/>
      <c r="AK225" s="1"/>
    </row>
    <row r="226" spans="1:37">
      <c r="A226" s="37"/>
      <c r="B226" s="37"/>
      <c r="C226" s="37"/>
      <c r="D226" s="37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44">
        <v>1350</v>
      </c>
      <c r="AA226" s="43" t="s">
        <v>75</v>
      </c>
      <c r="AB226" s="25"/>
      <c r="AC226" s="44">
        <v>1600</v>
      </c>
      <c r="AD226" s="43" t="s">
        <v>76</v>
      </c>
      <c r="AE226" s="61"/>
      <c r="AF226" s="1"/>
      <c r="AG226" s="1"/>
      <c r="AH226" s="1"/>
      <c r="AI226" s="1"/>
      <c r="AJ226" s="1"/>
      <c r="AK226" s="1"/>
    </row>
    <row r="227" spans="1:37">
      <c r="A227" s="37"/>
      <c r="B227" s="37"/>
      <c r="C227" s="37"/>
      <c r="D227" s="37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44">
        <v>1500</v>
      </c>
      <c r="AA227" s="43" t="s">
        <v>77</v>
      </c>
      <c r="AB227" s="25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>
      <c r="A228" s="37"/>
      <c r="B228" s="37"/>
      <c r="C228" s="37"/>
      <c r="D228" s="37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44">
        <v>1650</v>
      </c>
      <c r="AA228" s="43" t="s">
        <v>78</v>
      </c>
      <c r="AB228" s="25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44">
        <v>1800</v>
      </c>
      <c r="AA229" s="43" t="s">
        <v>79</v>
      </c>
      <c r="AB229" s="25"/>
    </row>
    <row r="230" spans="1:37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44">
        <v>1950</v>
      </c>
      <c r="AA230" s="43" t="s">
        <v>80</v>
      </c>
      <c r="AB230" s="25"/>
    </row>
    <row r="231" spans="1:37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44">
        <v>2100</v>
      </c>
      <c r="AA231" s="43" t="s">
        <v>81</v>
      </c>
      <c r="AB231" s="25"/>
    </row>
    <row r="232" spans="1:37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44">
        <v>2400</v>
      </c>
      <c r="AA232" s="43" t="s">
        <v>82</v>
      </c>
      <c r="AB232" s="6"/>
    </row>
    <row r="233" spans="1:37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44">
        <v>3000</v>
      </c>
      <c r="AA233" s="43" t="s">
        <v>83</v>
      </c>
      <c r="AB233" s="6"/>
    </row>
    <row r="234" spans="1:37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1"/>
      <c r="AA234" s="1"/>
      <c r="AB234" s="6"/>
    </row>
  </sheetData>
  <pageMargins left="0.5" right="0.5" top="0.67" bottom="0.67" header="0.5" footer="0.5"/>
  <pageSetup scale="45" fitToHeight="3" orientation="landscape" verticalDpi="300" r:id="rId1"/>
  <headerFooter alignWithMargins="0">
    <oddFooter>&amp;LPrepared by City of Kawartha Lakes Engineering&amp;R&amp;Z&amp;F</oddFooter>
  </headerFooter>
  <rowBreaks count="1" manualBreakCount="1">
    <brk id="112" max="2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1fa6c4bd-5ac8-48bb-90b6-d9ad665a7d7a" ContentTypeId="0x01010048CFD5B4EDE24B4A8220D13FA3C3485A00A798DEAF6945C8439DBDDF6C31FF1224" PreviousValue="false"/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048CFD5B4EDE24B4A8220D13FA3C3485A00A798DEAF6945C8439DBDDF6C31FF1224008DD4748EDC26E947AF2204E2792AD53F00B2EF439984A1D64096980BE0832D1CAF" ma:contentTypeVersion="28" ma:contentTypeDescription="Fill out this form." ma:contentTypeScope="" ma:versionID="46d6cb01e9441b3418cbf097287d30ca">
  <xsd:schema xmlns:xsd="http://www.w3.org/2001/XMLSchema" xmlns:xs="http://www.w3.org/2001/XMLSchema" xmlns:p="http://schemas.microsoft.com/office/2006/metadata/properties" xmlns:ns2="b44db830-4673-485e-a6b6-759026e9ec8d" xmlns:ns3="e63dacc3-515c-4cce-91e5-d3c507c5e648" xmlns:ns4="6a1eb229-0f13-4377-89c3-eb42ff2b34cd" targetNamespace="http://schemas.microsoft.com/office/2006/metadata/properties" ma:root="true" ma:fieldsID="6b4b8046702eb7fd296c3f4f5c8bd221" ns2:_="" ns3:_="" ns4:_="">
    <xsd:import namespace="b44db830-4673-485e-a6b6-759026e9ec8d"/>
    <xsd:import namespace="e63dacc3-515c-4cce-91e5-d3c507c5e648"/>
    <xsd:import namespace="6a1eb229-0f13-4377-89c3-eb42ff2b34cd"/>
    <xsd:element name="properties">
      <xsd:complexType>
        <xsd:sequence>
          <xsd:element name="documentManagement">
            <xsd:complexType>
              <xsd:all>
                <xsd:element ref="ns2:Obsolete_x0020_Date" minOccurs="0"/>
                <xsd:element ref="ns3:Topic" minOccurs="0"/>
                <xsd:element ref="ns3:EDRMCreatedBy" minOccurs="0"/>
                <xsd:element ref="ns2:Lab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db830-4673-485e-a6b6-759026e9ec8d" elementFormDefault="qualified">
    <xsd:import namespace="http://schemas.microsoft.com/office/2006/documentManagement/types"/>
    <xsd:import namespace="http://schemas.microsoft.com/office/infopath/2007/PartnerControls"/>
    <xsd:element name="Obsolete_x0020_Date" ma:index="9" nillable="true" ma:displayName="Obsolete Date" ma:format="DateOnly" ma:internalName="Obsolete_x0020_Date" ma:readOnly="false">
      <xsd:simpleType>
        <xsd:restriction base="dms:DateTime"/>
      </xsd:simpleType>
    </xsd:element>
    <xsd:element name="Label" ma:index="13" nillable="true" ma:displayName="Label" ma:internalName="Labe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dacc3-515c-4cce-91e5-d3c507c5e648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internalName="Topic" ma:readOnly="false">
      <xsd:simpleType>
        <xsd:restriction base="dms:Text">
          <xsd:maxLength value="255"/>
        </xsd:restriction>
      </xsd:simpleType>
    </xsd:element>
    <xsd:element name="EDRMCreatedBy" ma:index="11" nillable="true" ma:displayName="Created By" ma:internalName="EDRMCreatedBy" ma:readOnly="false">
      <xsd:simpleType>
        <xsd:restriction base="dms:Text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eb229-0f13-4377-89c3-eb42ff2b3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olete_x0020_Date xmlns="b44db830-4673-485e-a6b6-759026e9ec8d" xsi:nil="true"/>
    <EDRMCreatedBy xmlns="e63dacc3-515c-4cce-91e5-d3c507c5e648" xsi:nil="true"/>
    <Label xmlns="b44db830-4673-485e-a6b6-759026e9ec8d" xsi:nil="true"/>
    <Topic xmlns="e63dacc3-515c-4cce-91e5-d3c507c5e648">Template - Design Sheets</Topic>
  </documentManagement>
</p:properties>
</file>

<file path=customXml/itemProps1.xml><?xml version="1.0" encoding="utf-8"?>
<ds:datastoreItem xmlns:ds="http://schemas.openxmlformats.org/officeDocument/2006/customXml" ds:itemID="{EE9AF0D0-53BF-4187-96C4-3D9019857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E9CCB-B3D6-4D6F-8AAD-5DE400EA31C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5A41488-3554-40D6-AF78-67D3228126E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517F140-9E0B-4E6C-A81E-AD773395B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db830-4673-485e-a6b6-759026e9ec8d"/>
    <ds:schemaRef ds:uri="e63dacc3-515c-4cce-91e5-d3c507c5e648"/>
    <ds:schemaRef ds:uri="6a1eb229-0f13-4377-89c3-eb42ff2b3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754D1CB-C417-44F2-871C-9653A24978C1}">
  <ds:schemaRefs>
    <ds:schemaRef ds:uri="http://schemas.microsoft.com/office/2006/metadata/properties"/>
    <ds:schemaRef ds:uri="http://www.w3.org/XML/1998/namespace"/>
    <ds:schemaRef ds:uri="http://purl.org/dc/elements/1.1/"/>
    <ds:schemaRef ds:uri="6a1eb229-0f13-4377-89c3-eb42ff2b34cd"/>
    <ds:schemaRef ds:uri="b44db830-4673-485e-a6b6-759026e9ec8d"/>
    <ds:schemaRef ds:uri="http://schemas.microsoft.com/office/2006/documentManagement/types"/>
    <ds:schemaRef ds:uri="e63dacc3-515c-4cce-91e5-d3c507c5e64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 YR STM - 10 min TC R1</vt:lpstr>
      <vt:lpstr>'2 YR STM - 10 min TC R1'!Print_Area</vt:lpstr>
      <vt:lpstr>Print_Area2</vt:lpstr>
      <vt:lpstr>'2 YR STM - 10 min TC R1'!Print_Titles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Storm Sewer Design Sheet</dc:title>
  <dc:creator>jnewbery@city.kawarthalakes.on.ca</dc:creator>
  <cp:lastModifiedBy>Brianne Harrison</cp:lastModifiedBy>
  <cp:lastPrinted>2015-09-22T18:25:06Z</cp:lastPrinted>
  <dcterms:created xsi:type="dcterms:W3CDTF">2000-01-21T15:39:53Z</dcterms:created>
  <dcterms:modified xsi:type="dcterms:W3CDTF">2025-10-03T13:21:36Z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2TYSUQ6CS4QY-1-73</vt:lpwstr>
  </property>
  <property fmtid="{D5CDD505-2E9C-101B-9397-08002B2CF9AE}" pid="3" name="_dlc_DocIdItemGuid">
    <vt:lpwstr>1f1404a9-5ee8-423b-bff1-c1876f6dc361</vt:lpwstr>
  </property>
  <property fmtid="{D5CDD505-2E9C-101B-9397-08002B2CF9AE}" pid="4" name="_dlc_DocIdUrl">
    <vt:lpwstr>https://documents.city.kawarthalakes.on.ca/sites/Dev/_layouts/15/DocIdRedir.aspx?ID=2TYSUQ6CS4QY-1-73, 2TYSUQ6CS4QY-1-73</vt:lpwstr>
  </property>
  <property fmtid="{D5CDD505-2E9C-101B-9397-08002B2CF9AE}" pid="5" name="display_urn:schemas-microsoft-com:office:office#Editor">
    <vt:lpwstr>Daniel Woodhead</vt:lpwstr>
  </property>
  <property fmtid="{D5CDD505-2E9C-101B-9397-08002B2CF9AE}" pid="6" name="display_urn:schemas-microsoft-com:office:office#Author">
    <vt:lpwstr>Kim Rhodes</vt:lpwstr>
  </property>
</Properties>
</file>