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5700-5799\5708 - SEL Burnham St. WM Replacement\10 Submissions\2026-10-01 Addendum 1\"/>
    </mc:Choice>
  </mc:AlternateContent>
  <xr:revisionPtr revIDLastSave="0" documentId="13_ncr:1_{F653AC22-1BA3-4C2D-8523-C2A0BD0EE7B7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Elec Form of Tender" sheetId="11" r:id="rId1"/>
  </sheets>
  <definedNames>
    <definedName name="_xlnm.Print_Area" localSheetId="0">'Elec Form of Tender'!$A$2:$H$68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1" l="1"/>
  <c r="H66" i="11"/>
  <c r="A68" i="11"/>
  <c r="H45" i="11"/>
  <c r="H67" i="11"/>
  <c r="H65" i="11"/>
  <c r="H56" i="11"/>
  <c r="H57" i="11"/>
  <c r="H58" i="11"/>
  <c r="H59" i="11"/>
  <c r="H60" i="11"/>
  <c r="H55" i="11"/>
  <c r="H43" i="11"/>
  <c r="H44" i="11"/>
  <c r="H46" i="11"/>
  <c r="H47" i="11"/>
  <c r="H48" i="11"/>
  <c r="H50" i="11"/>
  <c r="H42" i="11"/>
  <c r="H36" i="11"/>
  <c r="H37" i="11"/>
  <c r="H27" i="11"/>
  <c r="H28" i="11"/>
  <c r="H29" i="11"/>
  <c r="H30" i="11"/>
  <c r="H31" i="11"/>
  <c r="H18" i="11"/>
  <c r="H19" i="11"/>
  <c r="H20" i="11"/>
  <c r="H21" i="11"/>
  <c r="H22" i="11"/>
  <c r="H17" i="11"/>
  <c r="A61" i="11"/>
  <c r="D64" i="11"/>
  <c r="C64" i="11"/>
  <c r="A51" i="11"/>
  <c r="A38" i="11"/>
  <c r="A32" i="11"/>
  <c r="A23" i="11"/>
  <c r="D54" i="11"/>
  <c r="C54" i="11"/>
  <c r="D41" i="11"/>
  <c r="D35" i="11"/>
  <c r="C35" i="11"/>
  <c r="D26" i="11"/>
  <c r="C26" i="11"/>
  <c r="H61" i="11" l="1"/>
  <c r="H7" i="11" s="1"/>
  <c r="H23" i="11"/>
  <c r="H3" i="11" s="1"/>
  <c r="H51" i="11"/>
  <c r="H6" i="11" s="1"/>
  <c r="H32" i="11"/>
  <c r="H4" i="11" s="1"/>
  <c r="H68" i="11"/>
  <c r="H8" i="11" s="1"/>
  <c r="H38" i="11"/>
  <c r="H5" i="11" s="1"/>
  <c r="H9" i="11" l="1"/>
  <c r="H11" i="11" s="1"/>
  <c r="H13" i="11" s="1"/>
</calcChain>
</file>

<file path=xl/sharedStrings.xml><?xml version="1.0" encoding="utf-8"?>
<sst xmlns="http://schemas.openxmlformats.org/spreadsheetml/2006/main" count="165" uniqueCount="88">
  <si>
    <t>Unit</t>
  </si>
  <si>
    <t>Item</t>
  </si>
  <si>
    <t>Unit Price</t>
  </si>
  <si>
    <t>H.S.T</t>
  </si>
  <si>
    <t>Spec. No</t>
  </si>
  <si>
    <t>Description of Work</t>
  </si>
  <si>
    <t>SP</t>
  </si>
  <si>
    <t>Total Price</t>
  </si>
  <si>
    <t>Total Tender Amount</t>
  </si>
  <si>
    <t>Qty.</t>
  </si>
  <si>
    <t>Total Tender Price</t>
  </si>
  <si>
    <t>Subtotal</t>
  </si>
  <si>
    <t>Subtotal for Division 2 - Removals</t>
  </si>
  <si>
    <t>LS</t>
  </si>
  <si>
    <t>Bonding</t>
  </si>
  <si>
    <t>Subtotal for Division 3 - Sanitary Sewer</t>
  </si>
  <si>
    <t>Mobilization and Demobilization</t>
  </si>
  <si>
    <t>SP 706</t>
  </si>
  <si>
    <t>Temporary Traffic Control</t>
  </si>
  <si>
    <t>Ea.</t>
  </si>
  <si>
    <t>SP 206</t>
  </si>
  <si>
    <t>Cutting Existing Pavement</t>
  </si>
  <si>
    <t>m</t>
  </si>
  <si>
    <t>Removal of Asphalt Pavement (Full depth)</t>
  </si>
  <si>
    <t>Removal of Concrete Sidewalk</t>
  </si>
  <si>
    <t>OPSS 408</t>
  </si>
  <si>
    <t>Removal of Pipes and Culverts</t>
  </si>
  <si>
    <t xml:space="preserve">m </t>
  </si>
  <si>
    <t>OPSS 410</t>
  </si>
  <si>
    <t>150mm DR 35 PVC Sanitary Service Connection</t>
  </si>
  <si>
    <t>OPSS 409</t>
  </si>
  <si>
    <t>SP 1605</t>
  </si>
  <si>
    <t>OPSS 1605</t>
  </si>
  <si>
    <t>SP 441</t>
  </si>
  <si>
    <t>OPSS 441</t>
  </si>
  <si>
    <t>19mm Service Connection</t>
  </si>
  <si>
    <t>Service Connection Appurtenance Sets</t>
  </si>
  <si>
    <t>Temporary Potable Water Supply Services</t>
  </si>
  <si>
    <t>SP 314</t>
  </si>
  <si>
    <t>OPSS 314</t>
  </si>
  <si>
    <t>OPSS 310</t>
  </si>
  <si>
    <t>Base Asphalt (50mm HL8)</t>
  </si>
  <si>
    <t>OPSS</t>
  </si>
  <si>
    <t>Handling, Removal, and Disposal of Designated Substances (Provisional)</t>
  </si>
  <si>
    <t>Division 3 - Sanitary Sewer</t>
  </si>
  <si>
    <t>Division 2 - Removals</t>
  </si>
  <si>
    <t>Pre-Condition Survey</t>
  </si>
  <si>
    <t>Post-Condition Survey (Provisional)</t>
  </si>
  <si>
    <t>SPW 01</t>
  </si>
  <si>
    <t>SPW 02</t>
  </si>
  <si>
    <t>SPW 03</t>
  </si>
  <si>
    <r>
      <t>m</t>
    </r>
    <r>
      <rPr>
        <sz val="11"/>
        <color theme="1"/>
        <rFont val="Aptos Narrow"/>
        <family val="2"/>
      </rPr>
      <t>²</t>
    </r>
  </si>
  <si>
    <r>
      <t>m</t>
    </r>
    <r>
      <rPr>
        <sz val="11"/>
        <color theme="1"/>
        <rFont val="Aptos Narrow"/>
        <family val="2"/>
      </rPr>
      <t>³</t>
    </r>
  </si>
  <si>
    <t>Granular B - Type 1, Road Subbase (300mm Depth)</t>
  </si>
  <si>
    <t>Granular A,  Road Base (150mm Depth)</t>
  </si>
  <si>
    <t>Asphalt Curb</t>
  </si>
  <si>
    <t>Earth Excavation, Surplus</t>
  </si>
  <si>
    <t>Removal of Concrete Curb</t>
  </si>
  <si>
    <t>50mm Service Connection</t>
  </si>
  <si>
    <t>150mm C900 PVC Watermain</t>
  </si>
  <si>
    <t>150mm Gate Valve</t>
  </si>
  <si>
    <t>OPSS 805</t>
  </si>
  <si>
    <t>OPSS 709</t>
  </si>
  <si>
    <t>OPSS 206</t>
  </si>
  <si>
    <t>OPSS 510</t>
  </si>
  <si>
    <t>SPW 04</t>
  </si>
  <si>
    <t>OPSS 493</t>
  </si>
  <si>
    <t>SP 493</t>
  </si>
  <si>
    <t>32mm Service Connection</t>
  </si>
  <si>
    <t>Watermain Testing and Commissioning</t>
  </si>
  <si>
    <t>Subtotal for Division 1 - Site Preparation and Earthworks</t>
  </si>
  <si>
    <t>Division 1 - Site Preparation and Earthworks</t>
  </si>
  <si>
    <t>Temporary Asphalt Sidewalk (50mm HL8)</t>
  </si>
  <si>
    <t>Pipe Insulation (Provisional)</t>
  </si>
  <si>
    <t>SPW 07</t>
  </si>
  <si>
    <t>Structure Adjustments to Finished Grade</t>
  </si>
  <si>
    <t>OPSS 312</t>
  </si>
  <si>
    <t>SP 310</t>
  </si>
  <si>
    <t>Pre- and Post Construction CCTV Inspection (including flushing)</t>
  </si>
  <si>
    <t>OPSS 407</t>
  </si>
  <si>
    <t>150mm C900 PVC Fire Line (including Anchor Tee and Valve, Cap and Standpipe)</t>
  </si>
  <si>
    <t>Division 9 - Provisional</t>
  </si>
  <si>
    <t>Division 6 - Restoration and Roadworks</t>
  </si>
  <si>
    <t>Division 5 - Watermain</t>
  </si>
  <si>
    <t>Subtotal for Division 5 - Watermain</t>
  </si>
  <si>
    <t>Subtotal for Division 9 - Provisional</t>
  </si>
  <si>
    <t>Subtotal for Division 6 - Restoration and Roadworks</t>
  </si>
  <si>
    <t>300mm dia. Concrete Storm Sewer (Provisional)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</si>
</sst>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.0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rgb="FF000000"/>
      <name val="Century Gothic"/>
      <family val="2"/>
    </font>
    <font>
      <sz val="10"/>
      <name val="Arial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00">
    <xf numFmtId="0" fontId="0" fillId="0" borderId="0" xfId="0"/>
    <xf numFmtId="165" fontId="2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3" borderId="19" xfId="1" applyFont="1" applyFill="1" applyBorder="1" applyAlignment="1" applyProtection="1">
      <alignment horizontal="right" vertical="center"/>
    </xf>
    <xf numFmtId="165" fontId="4" fillId="0" borderId="0" xfId="1" applyNumberFormat="1" applyFont="1" applyFill="1" applyBorder="1" applyAlignment="1" applyProtection="1">
      <alignment horizontal="center"/>
    </xf>
    <xf numFmtId="164" fontId="2" fillId="3" borderId="19" xfId="1" applyFont="1" applyFill="1" applyBorder="1" applyAlignment="1" applyProtection="1">
      <alignment horizontal="right" vertical="center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165" fontId="2" fillId="3" borderId="25" xfId="1" applyNumberFormat="1" applyFont="1" applyFill="1" applyBorder="1" applyAlignment="1" applyProtection="1">
      <alignment horizontal="center" vertical="center"/>
    </xf>
    <xf numFmtId="165" fontId="4" fillId="3" borderId="26" xfId="1" applyNumberFormat="1" applyFont="1" applyFill="1" applyBorder="1" applyAlignment="1" applyProtection="1">
      <alignment horizontal="center" vertical="center"/>
    </xf>
    <xf numFmtId="165" fontId="4" fillId="3" borderId="27" xfId="1" applyNumberFormat="1" applyFont="1" applyFill="1" applyBorder="1" applyAlignment="1" applyProtection="1">
      <alignment horizontal="center" vertical="center"/>
    </xf>
    <xf numFmtId="165" fontId="4" fillId="3" borderId="25" xfId="1" applyNumberFormat="1" applyFont="1" applyFill="1" applyBorder="1" applyAlignment="1" applyProtection="1">
      <alignment horizontal="center" vertical="center"/>
    </xf>
    <xf numFmtId="165" fontId="4" fillId="3" borderId="29" xfId="1" applyNumberFormat="1" applyFont="1" applyFill="1" applyBorder="1" applyAlignment="1" applyProtection="1">
      <alignment horizontal="center" vertical="center"/>
    </xf>
    <xf numFmtId="164" fontId="4" fillId="3" borderId="19" xfId="1" applyFont="1" applyFill="1" applyBorder="1" applyProtection="1"/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65" fontId="5" fillId="2" borderId="2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/>
    <xf numFmtId="0" fontId="4" fillId="3" borderId="12" xfId="0" applyFont="1" applyFill="1" applyBorder="1"/>
    <xf numFmtId="165" fontId="4" fillId="3" borderId="12" xfId="0" applyNumberFormat="1" applyFont="1" applyFill="1" applyBorder="1"/>
    <xf numFmtId="0" fontId="2" fillId="0" borderId="9" xfId="0" applyFont="1" applyBorder="1"/>
    <xf numFmtId="0" fontId="5" fillId="3" borderId="2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5" fillId="3" borderId="13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left" vertical="center"/>
    </xf>
    <xf numFmtId="165" fontId="4" fillId="3" borderId="15" xfId="0" applyNumberFormat="1" applyFont="1" applyFill="1" applyBorder="1" applyAlignment="1">
      <alignment vertical="center"/>
    </xf>
    <xf numFmtId="0" fontId="4" fillId="0" borderId="22" xfId="0" applyFont="1" applyBorder="1"/>
    <xf numFmtId="0" fontId="4" fillId="0" borderId="0" xfId="0" applyFont="1"/>
    <xf numFmtId="165" fontId="4" fillId="0" borderId="30" xfId="0" applyNumberFormat="1" applyFont="1" applyBorder="1" applyAlignment="1">
      <alignment horizontal="center"/>
    </xf>
    <xf numFmtId="0" fontId="2" fillId="3" borderId="3" xfId="0" applyFont="1" applyFill="1" applyBorder="1"/>
    <xf numFmtId="0" fontId="2" fillId="3" borderId="5" xfId="0" applyFont="1" applyFill="1" applyBorder="1"/>
    <xf numFmtId="0" fontId="2" fillId="3" borderId="16" xfId="0" applyFont="1" applyFill="1" applyBorder="1" applyAlignment="1">
      <alignment horizontal="right" vertical="center"/>
    </xf>
    <xf numFmtId="0" fontId="2" fillId="3" borderId="17" xfId="0" applyFont="1" applyFill="1" applyBorder="1"/>
    <xf numFmtId="165" fontId="2" fillId="3" borderId="28" xfId="0" applyNumberFormat="1" applyFont="1" applyFill="1" applyBorder="1" applyAlignment="1">
      <alignment horizontal="center" vertical="center"/>
    </xf>
    <xf numFmtId="0" fontId="2" fillId="0" borderId="22" xfId="0" applyFont="1" applyBorder="1"/>
    <xf numFmtId="165" fontId="2" fillId="0" borderId="30" xfId="0" applyNumberFormat="1" applyFont="1" applyBorder="1" applyAlignment="1">
      <alignment horizontal="center"/>
    </xf>
    <xf numFmtId="0" fontId="5" fillId="3" borderId="13" xfId="0" applyFont="1" applyFill="1" applyBorder="1"/>
    <xf numFmtId="0" fontId="5" fillId="3" borderId="15" xfId="0" applyFont="1" applyFill="1" applyBorder="1"/>
    <xf numFmtId="0" fontId="5" fillId="3" borderId="14" xfId="0" applyFont="1" applyFill="1" applyBorder="1" applyAlignment="1">
      <alignment horizontal="right" vertical="center"/>
    </xf>
    <xf numFmtId="0" fontId="5" fillId="3" borderId="31" xfId="0" applyFont="1" applyFill="1" applyBorder="1" applyAlignment="1">
      <alignment vertical="center"/>
    </xf>
    <xf numFmtId="165" fontId="5" fillId="3" borderId="29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5" fontId="4" fillId="3" borderId="8" xfId="0" applyNumberFormat="1" applyFont="1" applyFill="1" applyBorder="1" applyAlignment="1">
      <alignment horizontal="center" vertical="center" wrapText="1"/>
    </xf>
    <xf numFmtId="165" fontId="4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165" fontId="4" fillId="0" borderId="0" xfId="0" applyNumberFormat="1" applyFont="1"/>
    <xf numFmtId="0" fontId="2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5" fontId="4" fillId="3" borderId="25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5" fontId="4" fillId="3" borderId="26" xfId="0" applyNumberFormat="1" applyFont="1" applyFill="1" applyBorder="1" applyAlignment="1">
      <alignment horizontal="center" vertical="center"/>
    </xf>
    <xf numFmtId="10" fontId="2" fillId="3" borderId="6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</cellXfs>
  <cellStyles count="4">
    <cellStyle name="Currency" xfId="1" builtinId="4"/>
    <cellStyle name="Normal" xfId="0" builtinId="0"/>
    <cellStyle name="Normal 2" xfId="2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20EB-591B-4522-8B30-9FCA2D99CA37}">
  <sheetPr>
    <pageSetUpPr fitToPage="1"/>
  </sheetPr>
  <dimension ref="A1:AY68"/>
  <sheetViews>
    <sheetView tabSelected="1" zoomScale="90" zoomScaleNormal="90" zoomScaleSheetLayoutView="66" zoomScalePageLayoutView="70" workbookViewId="0">
      <selection activeCell="G17" sqref="G17"/>
    </sheetView>
  </sheetViews>
  <sheetFormatPr defaultColWidth="9.140625" defaultRowHeight="16.5" outlineLevelRow="2" x14ac:dyDescent="0.3"/>
  <cols>
    <col min="1" max="1" width="9.140625" style="12"/>
    <col min="2" max="2" width="10.42578125" style="12" customWidth="1"/>
    <col min="3" max="3" width="13.7109375" style="12" customWidth="1"/>
    <col min="4" max="4" width="70.28515625" style="13" customWidth="1"/>
    <col min="5" max="5" width="17.140625" style="13" customWidth="1"/>
    <col min="6" max="6" width="7" style="13" customWidth="1"/>
    <col min="7" max="7" width="14.7109375" style="14" customWidth="1"/>
    <col min="8" max="8" width="22.28515625" style="15" customWidth="1"/>
    <col min="9" max="16384" width="9.140625" style="13"/>
  </cols>
  <sheetData>
    <row r="1" spans="1:51" ht="17.25" thickBot="1" x14ac:dyDescent="0.35"/>
    <row r="2" spans="1:51" s="19" customFormat="1" ht="21.95" customHeight="1" x14ac:dyDescent="0.25">
      <c r="A2" s="16" t="s">
        <v>10</v>
      </c>
      <c r="B2" s="17"/>
      <c r="C2" s="17"/>
      <c r="D2" s="17"/>
      <c r="E2" s="17"/>
      <c r="F2" s="17"/>
      <c r="G2" s="17"/>
      <c r="H2" s="18" t="s">
        <v>7</v>
      </c>
    </row>
    <row r="3" spans="1:51" ht="21.95" customHeight="1" x14ac:dyDescent="0.3">
      <c r="A3" s="20" t="s">
        <v>70</v>
      </c>
      <c r="B3" s="21"/>
      <c r="C3" s="22"/>
      <c r="D3" s="23"/>
      <c r="E3" s="24"/>
      <c r="F3" s="24"/>
      <c r="G3" s="25"/>
      <c r="H3" s="9">
        <f>H23</f>
        <v>0</v>
      </c>
    </row>
    <row r="4" spans="1:51" ht="21.95" customHeight="1" x14ac:dyDescent="0.3">
      <c r="A4" s="20" t="s">
        <v>12</v>
      </c>
      <c r="B4" s="21"/>
      <c r="C4" s="22"/>
      <c r="D4" s="23"/>
      <c r="E4" s="24"/>
      <c r="F4" s="24"/>
      <c r="G4" s="25"/>
      <c r="H4" s="9">
        <f>H32</f>
        <v>0</v>
      </c>
    </row>
    <row r="5" spans="1:51" ht="21.95" customHeight="1" x14ac:dyDescent="0.3">
      <c r="A5" s="20" t="s">
        <v>15</v>
      </c>
      <c r="B5" s="21"/>
      <c r="C5" s="22"/>
      <c r="D5" s="23"/>
      <c r="E5" s="24"/>
      <c r="F5" s="24"/>
      <c r="G5" s="25"/>
      <c r="H5" s="9">
        <f>H38</f>
        <v>0</v>
      </c>
    </row>
    <row r="6" spans="1:51" ht="21.95" customHeight="1" x14ac:dyDescent="0.3">
      <c r="A6" s="20" t="s">
        <v>84</v>
      </c>
      <c r="B6" s="21"/>
      <c r="C6" s="22"/>
      <c r="D6" s="23"/>
      <c r="E6" s="24"/>
      <c r="F6" s="24"/>
      <c r="G6" s="25"/>
      <c r="H6" s="9">
        <f>H51</f>
        <v>0</v>
      </c>
    </row>
    <row r="7" spans="1:51" s="26" customFormat="1" ht="21.95" customHeight="1" x14ac:dyDescent="0.3">
      <c r="A7" s="20" t="s">
        <v>86</v>
      </c>
      <c r="B7" s="21"/>
      <c r="C7" s="22"/>
      <c r="D7" s="23"/>
      <c r="E7" s="24"/>
      <c r="F7" s="24"/>
      <c r="G7" s="25"/>
      <c r="H7" s="9">
        <f>H61</f>
        <v>0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</row>
    <row r="8" spans="1:51" ht="21.95" customHeight="1" thickBot="1" x14ac:dyDescent="0.35">
      <c r="A8" s="27" t="s">
        <v>85</v>
      </c>
      <c r="B8" s="28"/>
      <c r="C8" s="29"/>
      <c r="D8" s="30"/>
      <c r="E8" s="30"/>
      <c r="F8" s="30"/>
      <c r="G8" s="31"/>
      <c r="H8" s="9">
        <f>H68</f>
        <v>0</v>
      </c>
    </row>
    <row r="9" spans="1:51" ht="21.95" customHeight="1" thickBot="1" x14ac:dyDescent="0.35">
      <c r="A9" s="32" t="s">
        <v>11</v>
      </c>
      <c r="B9" s="33"/>
      <c r="C9" s="34"/>
      <c r="D9" s="33"/>
      <c r="E9" s="33"/>
      <c r="F9" s="33"/>
      <c r="G9" s="35"/>
      <c r="H9" s="10">
        <f>SUM(H3:H8)</f>
        <v>0</v>
      </c>
    </row>
    <row r="10" spans="1:51" ht="21.95" customHeight="1" thickBot="1" x14ac:dyDescent="0.35">
      <c r="A10" s="36"/>
      <c r="B10" s="37"/>
      <c r="C10" s="37"/>
      <c r="D10" s="37"/>
      <c r="E10" s="37"/>
      <c r="F10" s="37"/>
      <c r="G10" s="37"/>
      <c r="H10" s="38"/>
    </row>
    <row r="11" spans="1:51" ht="21.95" customHeight="1" x14ac:dyDescent="0.3">
      <c r="A11" s="39"/>
      <c r="B11" s="40"/>
      <c r="C11" s="40"/>
      <c r="D11" s="41" t="s">
        <v>3</v>
      </c>
      <c r="E11" s="91">
        <v>0.13</v>
      </c>
      <c r="F11" s="42"/>
      <c r="G11" s="40"/>
      <c r="H11" s="43">
        <f>SUM(H9*0.13)</f>
        <v>0</v>
      </c>
    </row>
    <row r="12" spans="1:51" ht="21.95" customHeight="1" thickBot="1" x14ac:dyDescent="0.35">
      <c r="A12" s="44"/>
      <c r="B12" s="13"/>
      <c r="C12" s="13"/>
      <c r="D12" s="19"/>
      <c r="E12" s="19"/>
      <c r="G12" s="13"/>
      <c r="H12" s="45"/>
    </row>
    <row r="13" spans="1:51" s="51" customFormat="1" ht="21.95" customHeight="1" thickBot="1" x14ac:dyDescent="0.35">
      <c r="A13" s="46"/>
      <c r="B13" s="47"/>
      <c r="C13" s="47"/>
      <c r="D13" s="48" t="s">
        <v>8</v>
      </c>
      <c r="E13" s="49"/>
      <c r="F13" s="47"/>
      <c r="G13" s="47"/>
      <c r="H13" s="50">
        <f>SUM(H9+H11)</f>
        <v>0</v>
      </c>
    </row>
    <row r="14" spans="1:51" s="51" customFormat="1" ht="18" customHeight="1" thickBot="1" x14ac:dyDescent="0.35">
      <c r="A14" s="52"/>
      <c r="B14" s="52"/>
      <c r="C14" s="52"/>
      <c r="D14" s="53"/>
      <c r="E14" s="52"/>
      <c r="F14" s="52"/>
      <c r="G14" s="52"/>
      <c r="H14" s="54"/>
    </row>
    <row r="15" spans="1:51" ht="22.15" customHeight="1" x14ac:dyDescent="0.3">
      <c r="A15" s="94" t="s">
        <v>71</v>
      </c>
      <c r="B15" s="95"/>
      <c r="C15" s="95"/>
      <c r="D15" s="95"/>
      <c r="E15" s="95"/>
      <c r="F15" s="95"/>
      <c r="G15" s="95"/>
      <c r="H15" s="96"/>
    </row>
    <row r="16" spans="1:51" s="60" customFormat="1" ht="14.25" x14ac:dyDescent="0.25">
      <c r="A16" s="55" t="s">
        <v>1</v>
      </c>
      <c r="B16" s="56" t="s">
        <v>6</v>
      </c>
      <c r="C16" s="56" t="s">
        <v>42</v>
      </c>
      <c r="D16" s="57" t="s">
        <v>5</v>
      </c>
      <c r="E16" s="57" t="s">
        <v>9</v>
      </c>
      <c r="F16" s="57" t="s">
        <v>0</v>
      </c>
      <c r="G16" s="58" t="s">
        <v>2</v>
      </c>
      <c r="H16" s="59" t="s">
        <v>7</v>
      </c>
    </row>
    <row r="17" spans="1:8" s="60" customFormat="1" ht="30" customHeight="1" x14ac:dyDescent="0.25">
      <c r="A17" s="61">
        <v>101</v>
      </c>
      <c r="B17" s="62" t="s">
        <v>48</v>
      </c>
      <c r="C17" s="63"/>
      <c r="D17" s="64" t="s">
        <v>14</v>
      </c>
      <c r="E17" s="63">
        <v>1</v>
      </c>
      <c r="F17" s="65" t="s">
        <v>13</v>
      </c>
      <c r="G17" s="1"/>
      <c r="H17" s="6">
        <f>SUM(E17*G17)</f>
        <v>0</v>
      </c>
    </row>
    <row r="18" spans="1:8" s="60" customFormat="1" ht="30" customHeight="1" x14ac:dyDescent="0.25">
      <c r="A18" s="61">
        <v>102</v>
      </c>
      <c r="B18" s="62" t="s">
        <v>49</v>
      </c>
      <c r="C18" s="63" t="s">
        <v>61</v>
      </c>
      <c r="D18" s="64" t="s">
        <v>16</v>
      </c>
      <c r="E18" s="63">
        <v>1</v>
      </c>
      <c r="F18" s="65" t="s">
        <v>13</v>
      </c>
      <c r="G18" s="1"/>
      <c r="H18" s="6">
        <f t="shared" ref="H18:H22" si="0">SUM(E18*G18)</f>
        <v>0</v>
      </c>
    </row>
    <row r="19" spans="1:8" s="60" customFormat="1" ht="30" customHeight="1" x14ac:dyDescent="0.25">
      <c r="A19" s="61">
        <v>103</v>
      </c>
      <c r="B19" s="62" t="s">
        <v>50</v>
      </c>
      <c r="C19" s="63"/>
      <c r="D19" s="64" t="s">
        <v>46</v>
      </c>
      <c r="E19" s="63">
        <v>1</v>
      </c>
      <c r="F19" s="65" t="s">
        <v>13</v>
      </c>
      <c r="G19" s="1"/>
      <c r="H19" s="6">
        <f t="shared" si="0"/>
        <v>0</v>
      </c>
    </row>
    <row r="20" spans="1:8" s="60" customFormat="1" ht="30" customHeight="1" x14ac:dyDescent="0.25">
      <c r="A20" s="61">
        <v>104</v>
      </c>
      <c r="B20" s="62" t="s">
        <v>50</v>
      </c>
      <c r="C20" s="63"/>
      <c r="D20" s="64" t="s">
        <v>47</v>
      </c>
      <c r="E20" s="63">
        <v>5</v>
      </c>
      <c r="F20" s="65" t="s">
        <v>19</v>
      </c>
      <c r="G20" s="1"/>
      <c r="H20" s="6">
        <f t="shared" si="0"/>
        <v>0</v>
      </c>
    </row>
    <row r="21" spans="1:8" s="60" customFormat="1" ht="30" customHeight="1" x14ac:dyDescent="0.25">
      <c r="A21" s="61">
        <v>105</v>
      </c>
      <c r="B21" s="62" t="s">
        <v>17</v>
      </c>
      <c r="C21" s="66" t="s">
        <v>62</v>
      </c>
      <c r="D21" s="67" t="s">
        <v>18</v>
      </c>
      <c r="E21" s="63">
        <v>1</v>
      </c>
      <c r="F21" s="65" t="s">
        <v>13</v>
      </c>
      <c r="G21" s="1"/>
      <c r="H21" s="6">
        <f t="shared" si="0"/>
        <v>0</v>
      </c>
    </row>
    <row r="22" spans="1:8" s="60" customFormat="1" ht="30" customHeight="1" x14ac:dyDescent="0.25">
      <c r="A22" s="61">
        <v>106</v>
      </c>
      <c r="B22" s="62" t="s">
        <v>20</v>
      </c>
      <c r="C22" s="66" t="s">
        <v>63</v>
      </c>
      <c r="D22" s="67" t="s">
        <v>56</v>
      </c>
      <c r="E22" s="93">
        <v>180</v>
      </c>
      <c r="F22" s="65" t="s">
        <v>52</v>
      </c>
      <c r="G22" s="1"/>
      <c r="H22" s="6">
        <f t="shared" si="0"/>
        <v>0</v>
      </c>
    </row>
    <row r="23" spans="1:8" s="37" customFormat="1" ht="20.45" customHeight="1" outlineLevel="1" thickBot="1" x14ac:dyDescent="0.25">
      <c r="A23" s="68" t="str">
        <f>A3</f>
        <v>Subtotal for Division 1 - Site Preparation and Earthworks</v>
      </c>
      <c r="B23" s="69"/>
      <c r="C23" s="70"/>
      <c r="D23" s="71"/>
      <c r="E23" s="72"/>
      <c r="F23" s="73"/>
      <c r="G23" s="2"/>
      <c r="H23" s="8">
        <f>SUM(H17:H22)</f>
        <v>0</v>
      </c>
    </row>
    <row r="24" spans="1:8" s="37" customFormat="1" ht="15" thickBot="1" x14ac:dyDescent="0.25">
      <c r="A24" s="74"/>
      <c r="B24" s="74"/>
      <c r="C24" s="74"/>
      <c r="G24" s="75"/>
      <c r="H24" s="3"/>
    </row>
    <row r="25" spans="1:8" ht="22.9" customHeight="1" x14ac:dyDescent="0.3">
      <c r="A25" s="94" t="s">
        <v>45</v>
      </c>
      <c r="B25" s="95"/>
      <c r="C25" s="95"/>
      <c r="D25" s="95"/>
      <c r="E25" s="95"/>
      <c r="F25" s="95"/>
      <c r="G25" s="95"/>
      <c r="H25" s="96"/>
    </row>
    <row r="26" spans="1:8" x14ac:dyDescent="0.3">
      <c r="A26" s="55" t="s">
        <v>1</v>
      </c>
      <c r="B26" s="56" t="s">
        <v>6</v>
      </c>
      <c r="C26" s="56" t="str">
        <f>$C$16</f>
        <v>OPSS</v>
      </c>
      <c r="D26" s="57" t="str">
        <f>$D$16</f>
        <v>Description of Work</v>
      </c>
      <c r="E26" s="57" t="s">
        <v>9</v>
      </c>
      <c r="F26" s="57" t="s">
        <v>0</v>
      </c>
      <c r="G26" s="58" t="s">
        <v>2</v>
      </c>
      <c r="H26" s="59" t="s">
        <v>7</v>
      </c>
    </row>
    <row r="27" spans="1:8" ht="30" customHeight="1" x14ac:dyDescent="0.3">
      <c r="A27" s="76">
        <v>201</v>
      </c>
      <c r="B27" s="66"/>
      <c r="C27" s="66" t="s">
        <v>64</v>
      </c>
      <c r="D27" s="64" t="s">
        <v>21</v>
      </c>
      <c r="E27" s="92">
        <v>23.5</v>
      </c>
      <c r="F27" s="66" t="s">
        <v>22</v>
      </c>
      <c r="G27" s="5"/>
      <c r="H27" s="6">
        <f t="shared" ref="H27:H31" si="1">SUM(E27*G27)</f>
        <v>0</v>
      </c>
    </row>
    <row r="28" spans="1:8" ht="30" customHeight="1" x14ac:dyDescent="0.3">
      <c r="A28" s="76">
        <v>202</v>
      </c>
      <c r="B28" s="66"/>
      <c r="C28" s="66" t="s">
        <v>64</v>
      </c>
      <c r="D28" s="64" t="s">
        <v>23</v>
      </c>
      <c r="E28" s="92">
        <v>370</v>
      </c>
      <c r="F28" s="66" t="s">
        <v>51</v>
      </c>
      <c r="G28" s="5"/>
      <c r="H28" s="6">
        <f t="shared" si="1"/>
        <v>0</v>
      </c>
    </row>
    <row r="29" spans="1:8" ht="30" customHeight="1" x14ac:dyDescent="0.3">
      <c r="A29" s="76">
        <v>203</v>
      </c>
      <c r="B29" s="66"/>
      <c r="C29" s="66" t="s">
        <v>64</v>
      </c>
      <c r="D29" s="64" t="s">
        <v>24</v>
      </c>
      <c r="E29" s="92">
        <v>30</v>
      </c>
      <c r="F29" s="66" t="s">
        <v>51</v>
      </c>
      <c r="G29" s="5"/>
      <c r="H29" s="6">
        <f t="shared" si="1"/>
        <v>0</v>
      </c>
    </row>
    <row r="30" spans="1:8" ht="30" customHeight="1" outlineLevel="1" x14ac:dyDescent="0.3">
      <c r="A30" s="76">
        <v>204</v>
      </c>
      <c r="B30" s="63"/>
      <c r="C30" s="66" t="s">
        <v>64</v>
      </c>
      <c r="D30" s="64" t="s">
        <v>57</v>
      </c>
      <c r="E30" s="92">
        <v>17.5</v>
      </c>
      <c r="F30" s="63" t="s">
        <v>27</v>
      </c>
      <c r="G30" s="1"/>
      <c r="H30" s="6">
        <f t="shared" si="1"/>
        <v>0</v>
      </c>
    </row>
    <row r="31" spans="1:8" ht="30" customHeight="1" outlineLevel="1" x14ac:dyDescent="0.3">
      <c r="A31" s="76">
        <v>205</v>
      </c>
      <c r="B31" s="63"/>
      <c r="C31" s="66" t="s">
        <v>64</v>
      </c>
      <c r="D31" s="67" t="s">
        <v>26</v>
      </c>
      <c r="E31" s="92">
        <v>57</v>
      </c>
      <c r="F31" s="63" t="s">
        <v>22</v>
      </c>
      <c r="G31" s="1"/>
      <c r="H31" s="6">
        <f t="shared" si="1"/>
        <v>0</v>
      </c>
    </row>
    <row r="32" spans="1:8" ht="21.6" customHeight="1" outlineLevel="1" thickBot="1" x14ac:dyDescent="0.35">
      <c r="A32" s="68" t="str">
        <f>A4</f>
        <v>Subtotal for Division 2 - Removals</v>
      </c>
      <c r="B32" s="69"/>
      <c r="C32" s="77"/>
      <c r="D32" s="78"/>
      <c r="E32" s="79"/>
      <c r="F32" s="77"/>
      <c r="G32" s="4"/>
      <c r="H32" s="7">
        <f>SUM(H27:H31)</f>
        <v>0</v>
      </c>
    </row>
    <row r="33" spans="1:8" ht="17.25" thickBot="1" x14ac:dyDescent="0.35"/>
    <row r="34" spans="1:8" ht="19.899999999999999" customHeight="1" x14ac:dyDescent="0.3">
      <c r="A34" s="94" t="s">
        <v>44</v>
      </c>
      <c r="B34" s="95"/>
      <c r="C34" s="95"/>
      <c r="D34" s="95"/>
      <c r="E34" s="95"/>
      <c r="F34" s="95"/>
      <c r="G34" s="95"/>
      <c r="H34" s="96"/>
    </row>
    <row r="35" spans="1:8" x14ac:dyDescent="0.3">
      <c r="A35" s="80" t="s">
        <v>1</v>
      </c>
      <c r="B35" s="81" t="s">
        <v>6</v>
      </c>
      <c r="C35" s="81" t="str">
        <f>$C$16</f>
        <v>OPSS</v>
      </c>
      <c r="D35" s="81" t="str">
        <f>$D$16</f>
        <v>Description of Work</v>
      </c>
      <c r="E35" s="81" t="s">
        <v>9</v>
      </c>
      <c r="F35" s="81" t="s">
        <v>0</v>
      </c>
      <c r="G35" s="82" t="s">
        <v>2</v>
      </c>
      <c r="H35" s="83" t="s">
        <v>7</v>
      </c>
    </row>
    <row r="36" spans="1:8" ht="30" customHeight="1" outlineLevel="2" x14ac:dyDescent="0.3">
      <c r="A36" s="84">
        <v>301</v>
      </c>
      <c r="B36" s="65"/>
      <c r="C36" s="63" t="s">
        <v>28</v>
      </c>
      <c r="D36" s="85" t="s">
        <v>29</v>
      </c>
      <c r="E36" s="86">
        <v>5</v>
      </c>
      <c r="F36" s="65" t="s">
        <v>22</v>
      </c>
      <c r="G36" s="1"/>
      <c r="H36" s="6">
        <f t="shared" ref="H36:H37" si="2">SUM(E36*G36)</f>
        <v>0</v>
      </c>
    </row>
    <row r="37" spans="1:8" ht="30" customHeight="1" outlineLevel="2" x14ac:dyDescent="0.3">
      <c r="A37" s="84">
        <v>302</v>
      </c>
      <c r="B37" s="65" t="s">
        <v>65</v>
      </c>
      <c r="C37" s="63" t="s">
        <v>30</v>
      </c>
      <c r="D37" s="85" t="s">
        <v>78</v>
      </c>
      <c r="E37" s="86">
        <v>210</v>
      </c>
      <c r="F37" s="65" t="s">
        <v>22</v>
      </c>
      <c r="G37" s="1"/>
      <c r="H37" s="6">
        <f t="shared" si="2"/>
        <v>0</v>
      </c>
    </row>
    <row r="38" spans="1:8" ht="21" customHeight="1" outlineLevel="2" thickBot="1" x14ac:dyDescent="0.35">
      <c r="A38" s="68" t="str">
        <f>A5</f>
        <v>Subtotal for Division 3 - Sanitary Sewer</v>
      </c>
      <c r="B38" s="69"/>
      <c r="C38" s="87"/>
      <c r="D38" s="88"/>
      <c r="E38" s="73"/>
      <c r="F38" s="73"/>
      <c r="G38" s="11"/>
      <c r="H38" s="7">
        <f>SUM(H36:H37)</f>
        <v>0</v>
      </c>
    </row>
    <row r="39" spans="1:8" ht="17.25" thickBot="1" x14ac:dyDescent="0.35"/>
    <row r="40" spans="1:8" ht="24" customHeight="1" x14ac:dyDescent="0.3">
      <c r="A40" s="94" t="s">
        <v>83</v>
      </c>
      <c r="B40" s="95"/>
      <c r="C40" s="95"/>
      <c r="D40" s="95"/>
      <c r="E40" s="95"/>
      <c r="F40" s="95"/>
      <c r="G40" s="95"/>
      <c r="H40" s="96"/>
    </row>
    <row r="41" spans="1:8" x14ac:dyDescent="0.3">
      <c r="A41" s="80" t="s">
        <v>1</v>
      </c>
      <c r="B41" s="81" t="s">
        <v>6</v>
      </c>
      <c r="C41" s="81" t="s">
        <v>4</v>
      </c>
      <c r="D41" s="81" t="str">
        <f>$D$16</f>
        <v>Description of Work</v>
      </c>
      <c r="E41" s="81" t="s">
        <v>9</v>
      </c>
      <c r="F41" s="81" t="s">
        <v>0</v>
      </c>
      <c r="G41" s="82" t="s">
        <v>2</v>
      </c>
      <c r="H41" s="83" t="s">
        <v>7</v>
      </c>
    </row>
    <row r="42" spans="1:8" ht="30" customHeight="1" outlineLevel="1" x14ac:dyDescent="0.3">
      <c r="A42" s="84">
        <v>501</v>
      </c>
      <c r="B42" s="65" t="s">
        <v>33</v>
      </c>
      <c r="C42" s="66" t="s">
        <v>34</v>
      </c>
      <c r="D42" s="67" t="s">
        <v>59</v>
      </c>
      <c r="E42" s="92">
        <v>58</v>
      </c>
      <c r="F42" s="63" t="s">
        <v>22</v>
      </c>
      <c r="G42" s="1"/>
      <c r="H42" s="6">
        <f t="shared" ref="H42:H50" si="3">SUM(E42*G42)</f>
        <v>0</v>
      </c>
    </row>
    <row r="43" spans="1:8" ht="30" customHeight="1" outlineLevel="1" x14ac:dyDescent="0.3">
      <c r="A43" s="84">
        <v>502</v>
      </c>
      <c r="B43" s="65" t="s">
        <v>33</v>
      </c>
      <c r="C43" s="66" t="s">
        <v>34</v>
      </c>
      <c r="D43" s="67" t="s">
        <v>60</v>
      </c>
      <c r="E43" s="66">
        <v>2</v>
      </c>
      <c r="F43" s="63" t="s">
        <v>19</v>
      </c>
      <c r="G43" s="1"/>
      <c r="H43" s="6">
        <f t="shared" si="3"/>
        <v>0</v>
      </c>
    </row>
    <row r="44" spans="1:8" ht="30" customHeight="1" outlineLevel="1" x14ac:dyDescent="0.3">
      <c r="A44" s="84">
        <v>503</v>
      </c>
      <c r="B44" s="65" t="s">
        <v>33</v>
      </c>
      <c r="C44" s="66" t="s">
        <v>34</v>
      </c>
      <c r="D44" s="67" t="s">
        <v>35</v>
      </c>
      <c r="E44" s="92">
        <v>15.5</v>
      </c>
      <c r="F44" s="63" t="s">
        <v>22</v>
      </c>
      <c r="G44" s="1"/>
      <c r="H44" s="6">
        <f t="shared" si="3"/>
        <v>0</v>
      </c>
    </row>
    <row r="45" spans="1:8" ht="30" customHeight="1" outlineLevel="1" x14ac:dyDescent="0.3">
      <c r="A45" s="84">
        <v>504</v>
      </c>
      <c r="B45" s="65" t="s">
        <v>33</v>
      </c>
      <c r="C45" s="66" t="s">
        <v>34</v>
      </c>
      <c r="D45" s="67" t="s">
        <v>68</v>
      </c>
      <c r="E45" s="92">
        <v>6.5</v>
      </c>
      <c r="F45" s="63" t="s">
        <v>22</v>
      </c>
      <c r="G45" s="1"/>
      <c r="H45" s="6">
        <f t="shared" ref="H45" si="4">SUM(E45*G45)</f>
        <v>0</v>
      </c>
    </row>
    <row r="46" spans="1:8" ht="30" customHeight="1" outlineLevel="1" x14ac:dyDescent="0.3">
      <c r="A46" s="84">
        <v>505</v>
      </c>
      <c r="B46" s="65" t="s">
        <v>33</v>
      </c>
      <c r="C46" s="66" t="s">
        <v>34</v>
      </c>
      <c r="D46" s="67" t="s">
        <v>58</v>
      </c>
      <c r="E46" s="92">
        <v>3.5</v>
      </c>
      <c r="F46" s="63" t="s">
        <v>22</v>
      </c>
      <c r="G46" s="1"/>
      <c r="H46" s="6">
        <f t="shared" si="3"/>
        <v>0</v>
      </c>
    </row>
    <row r="47" spans="1:8" ht="30" customHeight="1" outlineLevel="1" x14ac:dyDescent="0.3">
      <c r="A47" s="84">
        <v>506</v>
      </c>
      <c r="B47" s="65" t="s">
        <v>33</v>
      </c>
      <c r="C47" s="66" t="s">
        <v>34</v>
      </c>
      <c r="D47" s="67" t="s">
        <v>36</v>
      </c>
      <c r="E47" s="66">
        <v>4</v>
      </c>
      <c r="F47" s="63" t="s">
        <v>19</v>
      </c>
      <c r="G47" s="1"/>
      <c r="H47" s="6">
        <f t="shared" si="3"/>
        <v>0</v>
      </c>
    </row>
    <row r="48" spans="1:8" ht="30" customHeight="1" outlineLevel="1" x14ac:dyDescent="0.3">
      <c r="A48" s="84">
        <v>507</v>
      </c>
      <c r="B48" s="65" t="s">
        <v>67</v>
      </c>
      <c r="C48" s="66" t="s">
        <v>66</v>
      </c>
      <c r="D48" s="67" t="s">
        <v>37</v>
      </c>
      <c r="E48" s="66">
        <v>1</v>
      </c>
      <c r="F48" s="63" t="s">
        <v>13</v>
      </c>
      <c r="G48" s="1"/>
      <c r="H48" s="6">
        <f t="shared" si="3"/>
        <v>0</v>
      </c>
    </row>
    <row r="49" spans="1:8" ht="30" customHeight="1" outlineLevel="1" x14ac:dyDescent="0.3">
      <c r="A49" s="84">
        <v>508</v>
      </c>
      <c r="B49" s="65" t="s">
        <v>33</v>
      </c>
      <c r="C49" s="66"/>
      <c r="D49" s="67" t="s">
        <v>69</v>
      </c>
      <c r="E49" s="89">
        <v>1</v>
      </c>
      <c r="F49" s="63" t="s">
        <v>13</v>
      </c>
      <c r="G49" s="1"/>
      <c r="H49" s="6">
        <f t="shared" ref="H49" si="5">SUM(E49*G49)</f>
        <v>0</v>
      </c>
    </row>
    <row r="50" spans="1:8" ht="39.950000000000003" customHeight="1" outlineLevel="1" x14ac:dyDescent="0.3">
      <c r="A50" s="84">
        <v>509</v>
      </c>
      <c r="B50" s="65"/>
      <c r="C50" s="66" t="s">
        <v>34</v>
      </c>
      <c r="D50" s="67" t="s">
        <v>80</v>
      </c>
      <c r="E50" s="89">
        <v>1</v>
      </c>
      <c r="F50" s="63" t="s">
        <v>13</v>
      </c>
      <c r="G50" s="1"/>
      <c r="H50" s="6">
        <f t="shared" si="3"/>
        <v>0</v>
      </c>
    </row>
    <row r="51" spans="1:8" ht="20.45" customHeight="1" outlineLevel="1" thickBot="1" x14ac:dyDescent="0.35">
      <c r="A51" s="97" t="str">
        <f>A6</f>
        <v>Subtotal for Division 5 - Watermain</v>
      </c>
      <c r="B51" s="98"/>
      <c r="C51" s="98"/>
      <c r="D51" s="98"/>
      <c r="E51" s="98"/>
      <c r="F51" s="98"/>
      <c r="G51" s="99"/>
      <c r="H51" s="7">
        <f>SUM(H42:H50)</f>
        <v>0</v>
      </c>
    </row>
    <row r="52" spans="1:8" ht="17.25" thickBot="1" x14ac:dyDescent="0.35">
      <c r="A52" s="74"/>
      <c r="B52" s="74"/>
      <c r="C52" s="74"/>
      <c r="D52" s="37"/>
      <c r="E52" s="37"/>
      <c r="F52" s="37"/>
      <c r="G52" s="75"/>
      <c r="H52" s="3"/>
    </row>
    <row r="53" spans="1:8" ht="19.899999999999999" customHeight="1" x14ac:dyDescent="0.3">
      <c r="A53" s="94" t="s">
        <v>82</v>
      </c>
      <c r="B53" s="95"/>
      <c r="C53" s="95"/>
      <c r="D53" s="95"/>
      <c r="E53" s="95"/>
      <c r="F53" s="95"/>
      <c r="G53" s="95"/>
      <c r="H53" s="96"/>
    </row>
    <row r="54" spans="1:8" x14ac:dyDescent="0.3">
      <c r="A54" s="80" t="s">
        <v>1</v>
      </c>
      <c r="B54" s="81" t="s">
        <v>6</v>
      </c>
      <c r="C54" s="81" t="str">
        <f>$C$16</f>
        <v>OPSS</v>
      </c>
      <c r="D54" s="81" t="str">
        <f>$D$16</f>
        <v>Description of Work</v>
      </c>
      <c r="E54" s="81" t="s">
        <v>9</v>
      </c>
      <c r="F54" s="81" t="s">
        <v>0</v>
      </c>
      <c r="G54" s="82" t="s">
        <v>2</v>
      </c>
      <c r="H54" s="83" t="s">
        <v>7</v>
      </c>
    </row>
    <row r="55" spans="1:8" ht="30" customHeight="1" outlineLevel="1" x14ac:dyDescent="0.3">
      <c r="A55" s="61">
        <v>601</v>
      </c>
      <c r="B55" s="63" t="s">
        <v>38</v>
      </c>
      <c r="C55" s="63" t="s">
        <v>39</v>
      </c>
      <c r="D55" s="67" t="s">
        <v>53</v>
      </c>
      <c r="E55" s="92">
        <v>205</v>
      </c>
      <c r="F55" s="66" t="s">
        <v>51</v>
      </c>
      <c r="G55" s="1"/>
      <c r="H55" s="6">
        <f>SUM(E55*G55)</f>
        <v>0</v>
      </c>
    </row>
    <row r="56" spans="1:8" ht="30" customHeight="1" outlineLevel="1" x14ac:dyDescent="0.3">
      <c r="A56" s="61">
        <v>602</v>
      </c>
      <c r="B56" s="63" t="s">
        <v>38</v>
      </c>
      <c r="C56" s="63" t="s">
        <v>39</v>
      </c>
      <c r="D56" s="67" t="s">
        <v>54</v>
      </c>
      <c r="E56" s="92">
        <v>260</v>
      </c>
      <c r="F56" s="66" t="s">
        <v>51</v>
      </c>
      <c r="G56" s="1"/>
      <c r="H56" s="6">
        <f t="shared" ref="H56:H60" si="6">SUM(E56*G56)</f>
        <v>0</v>
      </c>
    </row>
    <row r="57" spans="1:8" ht="30" customHeight="1" outlineLevel="1" x14ac:dyDescent="0.3">
      <c r="A57" s="61">
        <v>603</v>
      </c>
      <c r="B57" s="63"/>
      <c r="C57" s="63" t="s">
        <v>76</v>
      </c>
      <c r="D57" s="67" t="s">
        <v>55</v>
      </c>
      <c r="E57" s="92">
        <v>17.5</v>
      </c>
      <c r="F57" s="63" t="s">
        <v>22</v>
      </c>
      <c r="G57" s="1"/>
      <c r="H57" s="6">
        <f t="shared" si="6"/>
        <v>0</v>
      </c>
    </row>
    <row r="58" spans="1:8" ht="30" customHeight="1" outlineLevel="1" x14ac:dyDescent="0.3">
      <c r="A58" s="61">
        <v>604</v>
      </c>
      <c r="B58" s="63"/>
      <c r="C58" s="63" t="s">
        <v>25</v>
      </c>
      <c r="D58" s="67" t="s">
        <v>75</v>
      </c>
      <c r="E58" s="89">
        <v>3</v>
      </c>
      <c r="F58" s="63" t="s">
        <v>19</v>
      </c>
      <c r="G58" s="1"/>
      <c r="H58" s="6">
        <f t="shared" si="6"/>
        <v>0</v>
      </c>
    </row>
    <row r="59" spans="1:8" ht="30" customHeight="1" outlineLevel="1" x14ac:dyDescent="0.3">
      <c r="A59" s="61">
        <v>605</v>
      </c>
      <c r="B59" s="63" t="s">
        <v>77</v>
      </c>
      <c r="C59" s="63" t="s">
        <v>40</v>
      </c>
      <c r="D59" s="67" t="s">
        <v>41</v>
      </c>
      <c r="E59" s="92">
        <v>370</v>
      </c>
      <c r="F59" s="66" t="s">
        <v>51</v>
      </c>
      <c r="G59" s="1"/>
      <c r="H59" s="6">
        <f t="shared" si="6"/>
        <v>0</v>
      </c>
    </row>
    <row r="60" spans="1:8" ht="30" customHeight="1" outlineLevel="1" x14ac:dyDescent="0.3">
      <c r="A60" s="61">
        <v>606</v>
      </c>
      <c r="B60" s="63" t="s">
        <v>77</v>
      </c>
      <c r="C60" s="63" t="s">
        <v>40</v>
      </c>
      <c r="D60" s="67" t="s">
        <v>72</v>
      </c>
      <c r="E60" s="92">
        <v>30</v>
      </c>
      <c r="F60" s="66" t="s">
        <v>51</v>
      </c>
      <c r="G60" s="1"/>
      <c r="H60" s="6">
        <f t="shared" si="6"/>
        <v>0</v>
      </c>
    </row>
    <row r="61" spans="1:8" ht="19.149999999999999" customHeight="1" outlineLevel="1" thickBot="1" x14ac:dyDescent="0.35">
      <c r="A61" s="97" t="str">
        <f>A7</f>
        <v>Subtotal for Division 6 - Restoration and Roadworks</v>
      </c>
      <c r="B61" s="98"/>
      <c r="C61" s="98"/>
      <c r="D61" s="98"/>
      <c r="E61" s="98"/>
      <c r="F61" s="98"/>
      <c r="G61" s="99"/>
      <c r="H61" s="7">
        <f>SUM(H55:H60)</f>
        <v>0</v>
      </c>
    </row>
    <row r="62" spans="1:8" ht="17.25" thickBot="1" x14ac:dyDescent="0.35">
      <c r="A62" s="74"/>
      <c r="B62" s="74"/>
      <c r="C62" s="74"/>
      <c r="D62" s="37"/>
      <c r="E62" s="37"/>
      <c r="F62" s="37"/>
      <c r="G62" s="75"/>
      <c r="H62" s="3"/>
    </row>
    <row r="63" spans="1:8" ht="22.9" customHeight="1" x14ac:dyDescent="0.3">
      <c r="A63" s="94" t="s">
        <v>81</v>
      </c>
      <c r="B63" s="95"/>
      <c r="C63" s="95"/>
      <c r="D63" s="95"/>
      <c r="E63" s="95"/>
      <c r="F63" s="95"/>
      <c r="G63" s="95"/>
      <c r="H63" s="96"/>
    </row>
    <row r="64" spans="1:8" x14ac:dyDescent="0.3">
      <c r="A64" s="80" t="s">
        <v>1</v>
      </c>
      <c r="B64" s="81" t="s">
        <v>6</v>
      </c>
      <c r="C64" s="81" t="str">
        <f>$C$16</f>
        <v>OPSS</v>
      </c>
      <c r="D64" s="81" t="str">
        <f>$D$16</f>
        <v>Description of Work</v>
      </c>
      <c r="E64" s="81" t="s">
        <v>9</v>
      </c>
      <c r="F64" s="81" t="s">
        <v>0</v>
      </c>
      <c r="G64" s="82" t="s">
        <v>2</v>
      </c>
      <c r="H64" s="83" t="s">
        <v>7</v>
      </c>
    </row>
    <row r="65" spans="1:8" ht="30" customHeight="1" outlineLevel="1" x14ac:dyDescent="0.3">
      <c r="A65" s="61">
        <v>901</v>
      </c>
      <c r="B65" s="63" t="s">
        <v>31</v>
      </c>
      <c r="C65" s="63" t="s">
        <v>32</v>
      </c>
      <c r="D65" s="67" t="s">
        <v>73</v>
      </c>
      <c r="E65" s="92">
        <v>25</v>
      </c>
      <c r="F65" s="63" t="s">
        <v>22</v>
      </c>
      <c r="G65" s="1"/>
      <c r="H65" s="6">
        <f>SUM(E65*G65)</f>
        <v>0</v>
      </c>
    </row>
    <row r="66" spans="1:8" ht="33" outlineLevel="1" x14ac:dyDescent="0.3">
      <c r="A66" s="61">
        <v>902</v>
      </c>
      <c r="B66" s="63" t="s">
        <v>74</v>
      </c>
      <c r="C66" s="63"/>
      <c r="D66" s="67" t="s">
        <v>43</v>
      </c>
      <c r="E66" s="92">
        <v>15</v>
      </c>
      <c r="F66" s="63" t="s">
        <v>22</v>
      </c>
      <c r="G66" s="1"/>
      <c r="H66" s="6">
        <f t="shared" ref="H66" si="7">SUM(E66*G66)</f>
        <v>0</v>
      </c>
    </row>
    <row r="67" spans="1:8" ht="30" customHeight="1" outlineLevel="1" x14ac:dyDescent="0.3">
      <c r="A67" s="61">
        <v>903</v>
      </c>
      <c r="B67" s="63"/>
      <c r="C67" s="63" t="s">
        <v>79</v>
      </c>
      <c r="D67" s="67" t="s">
        <v>87</v>
      </c>
      <c r="E67" s="92">
        <v>20</v>
      </c>
      <c r="F67" s="63" t="s">
        <v>22</v>
      </c>
      <c r="G67" s="1"/>
      <c r="H67" s="6">
        <f t="shared" ref="H67" si="8">SUM(E67*G67)</f>
        <v>0</v>
      </c>
    </row>
    <row r="68" spans="1:8" ht="22.15" customHeight="1" outlineLevel="1" thickBot="1" x14ac:dyDescent="0.35">
      <c r="A68" s="97" t="str">
        <f>A8</f>
        <v>Subtotal for Division 9 - Provisional</v>
      </c>
      <c r="B68" s="98"/>
      <c r="C68" s="98"/>
      <c r="D68" s="98"/>
      <c r="E68" s="98"/>
      <c r="F68" s="98"/>
      <c r="G68" s="99"/>
      <c r="H68" s="90">
        <f>SUM(H65:H67)</f>
        <v>0</v>
      </c>
    </row>
  </sheetData>
  <sheetProtection sheet="1" objects="1" scenarios="1" selectLockedCells="1"/>
  <mergeCells count="9">
    <mergeCell ref="A34:H34"/>
    <mergeCell ref="A25:H25"/>
    <mergeCell ref="A15:H15"/>
    <mergeCell ref="A63:H63"/>
    <mergeCell ref="A68:G68"/>
    <mergeCell ref="A51:G51"/>
    <mergeCell ref="A61:G61"/>
    <mergeCell ref="A53:H53"/>
    <mergeCell ref="A40:H40"/>
  </mergeCells>
  <pageMargins left="0.23622047244094491" right="0.23622047244094491" top="0.74803149606299213" bottom="0.74803149606299213" header="0.31496062992125984" footer="0.31496062992125984"/>
  <pageSetup scale="62" fitToHeight="0" orientation="portrait" r:id="rId1"/>
  <headerFooter>
    <oddHeader>&amp;C&amp;"Century Gothic,Bold"&amp;12Form of Tender
26-5708 Burnham Street Watermain Replacement
Township of Selwyn&amp;R&amp;G</oddHeader>
    <oddFooter>&amp;L&amp;"Century Gothic,Regular"D.M. Wills Associates Limited&amp;C&amp;"Century Gothic,Regular"&amp;10Page B4-&amp;P&amp;R&amp;"Century Gothic,Regular"Contract Number 26-5708</oddFooter>
  </headerFooter>
  <rowBreaks count="1" manualBreakCount="1">
    <brk id="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Elec Form of Tender</vt:lpstr>
      <vt:lpstr>'Elec Form of Tender'!Print_Area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Farough</dc:creator>
  <cp:lastModifiedBy>Mark Spiers</cp:lastModifiedBy>
  <cp:lastPrinted>2026-09-23T19:58:26Z</cp:lastPrinted>
  <dcterms:created xsi:type="dcterms:W3CDTF">2019-02-27T20:39:52Z</dcterms:created>
  <dcterms:modified xsi:type="dcterms:W3CDTF">2026-10-01T20:36:40Z</dcterms:modified>
</cp:coreProperties>
</file>